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firstSheet="2" activeTab="6"/>
  </bookViews>
  <sheets>
    <sheet name="(1)推移" sheetId="1" r:id="rId1"/>
    <sheet name="(2)(3)地区別産業別" sheetId="2" r:id="rId2"/>
    <sheet name="(4)規模別" sheetId="3" r:id="rId3"/>
    <sheet name="(5)経営組織別" sheetId="4" r:id="rId4"/>
    <sheet name="(6)町丁別事業所数" sheetId="5" r:id="rId5"/>
    <sheet name="(7)町丁別従業者数" sheetId="6" r:id="rId6"/>
    <sheet name="(8)1市2町推移" sheetId="7" r:id="rId7"/>
  </sheets>
  <definedNames/>
  <calcPr fullCalcOnLoad="1"/>
</workbook>
</file>

<file path=xl/sharedStrings.xml><?xml version="1.0" encoding="utf-8"?>
<sst xmlns="http://schemas.openxmlformats.org/spreadsheetml/2006/main" count="1463" uniqueCount="631">
  <si>
    <t>(事業所数）</t>
  </si>
  <si>
    <t>年　次</t>
  </si>
  <si>
    <t>総数</t>
  </si>
  <si>
    <t>農林水産　業</t>
  </si>
  <si>
    <t>鉱業</t>
  </si>
  <si>
    <t>建設業</t>
  </si>
  <si>
    <t>製造業</t>
  </si>
  <si>
    <t>電気･
ｶﾞｽ・水道・熱供給業</t>
  </si>
  <si>
    <t>運輸 ･ 通信業</t>
  </si>
  <si>
    <t>卸・小売業，飲食店</t>
  </si>
  <si>
    <t>金融・保険業</t>
  </si>
  <si>
    <t>不動産業</t>
  </si>
  <si>
    <t>サービス業</t>
  </si>
  <si>
    <t>公務</t>
  </si>
  <si>
    <t>昭和</t>
  </si>
  <si>
    <t>年</t>
  </si>
  <si>
    <t>平成</t>
  </si>
  <si>
    <t>-</t>
  </si>
  <si>
    <t>情報通信業</t>
  </si>
  <si>
    <t>運輸業</t>
  </si>
  <si>
    <t>卸・小売業</t>
  </si>
  <si>
    <t>飲食店・宿泊業</t>
  </si>
  <si>
    <t>医療・福祉</t>
  </si>
  <si>
    <t>教育・学習支援業</t>
  </si>
  <si>
    <t>複合サービス業</t>
  </si>
  <si>
    <t>サービス業（他に分類されないもの）</t>
  </si>
  <si>
    <t>(従業者数）</t>
  </si>
  <si>
    <t>（注）2　平成14年産業分類の改訂により，平成16年から産業分類の表示を変更。</t>
  </si>
  <si>
    <t>(1)産業大分類別事業所数及び従業者数の推移</t>
  </si>
  <si>
    <t>（注）1 各年7月1日現在，但し昭和35年，平成16年は6月1日，47年は9月1日，50年は5月15日，
53年は6月15日，平成8年， 13年は10月1日現在。</t>
  </si>
  <si>
    <t>(2)地区別・産業大分類別民営事業所数</t>
  </si>
  <si>
    <t>平成16年6月1日現在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</si>
  <si>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</si>
  <si>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</si>
  <si>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</si>
  <si>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</si>
  <si>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</si>
  <si>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</si>
  <si>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</si>
  <si>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</si>
  <si>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</si>
  <si>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</si>
  <si>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</si>
  <si>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</si>
  <si>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</si>
  <si>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</si>
  <si>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</si>
  <si>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</si>
  <si>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</si>
  <si>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総計</t>
  </si>
  <si>
    <t>本庁</t>
  </si>
  <si>
    <t>宝木</t>
  </si>
  <si>
    <t>陽南</t>
  </si>
  <si>
    <t>平石</t>
  </si>
  <si>
    <t>清原</t>
  </si>
  <si>
    <t>横川</t>
  </si>
  <si>
    <t>瑞穂野</t>
  </si>
  <si>
    <t>豊郷</t>
  </si>
  <si>
    <t>国本</t>
  </si>
  <si>
    <t>富屋</t>
  </si>
  <si>
    <t>篠井</t>
  </si>
  <si>
    <t>城山</t>
  </si>
  <si>
    <t>姿川</t>
  </si>
  <si>
    <t>雀宮</t>
  </si>
  <si>
    <t>(3)地区別・産業大分類別従業者数</t>
  </si>
  <si>
    <t>平成16年6月1日現在</t>
  </si>
  <si>
    <t>本庁</t>
  </si>
  <si>
    <t>宝木</t>
  </si>
  <si>
    <t>陽南</t>
  </si>
  <si>
    <t>平石</t>
  </si>
  <si>
    <t>清原</t>
  </si>
  <si>
    <t>横川</t>
  </si>
  <si>
    <t>瑞穂野</t>
  </si>
  <si>
    <t>豊郷</t>
  </si>
  <si>
    <t>国本</t>
  </si>
  <si>
    <t>富屋</t>
  </si>
  <si>
    <t>篠井</t>
  </si>
  <si>
    <t>城山</t>
  </si>
  <si>
    <t>姿川</t>
  </si>
  <si>
    <t>雀宮</t>
  </si>
  <si>
    <t>(4)産業大分類別従業者規模別民営事業所数及び従業者数</t>
  </si>
  <si>
    <t>（事業所数）</t>
  </si>
  <si>
    <t>平成16年6月1日現在</t>
  </si>
  <si>
    <t>経営組織</t>
  </si>
  <si>
    <t>電気･
ｶﾞｽ・熱供給・水道業</t>
  </si>
  <si>
    <t>運輸･通信業</t>
  </si>
  <si>
    <t>金融 ・保険業</t>
  </si>
  <si>
    <t>サービス業(他に分類されないもの)</t>
  </si>
  <si>
    <t xml:space="preserve">   1～4人</t>
  </si>
  <si>
    <t>-</t>
  </si>
  <si>
    <t xml:space="preserve">   5～9人</t>
  </si>
  <si>
    <t xml:space="preserve">   10～19人</t>
  </si>
  <si>
    <t xml:space="preserve">   20～29人</t>
  </si>
  <si>
    <t xml:space="preserve">   30～49人</t>
  </si>
  <si>
    <t xml:space="preserve">   50～99人</t>
  </si>
  <si>
    <t xml:space="preserve">   100～199人</t>
  </si>
  <si>
    <t>　 200～299人</t>
  </si>
  <si>
    <t xml:space="preserve">   300 人以上</t>
  </si>
  <si>
    <t>　その他</t>
  </si>
  <si>
    <t>（従業者数）</t>
  </si>
  <si>
    <t xml:space="preserve">   100人以上</t>
  </si>
  <si>
    <t>　 200～299人</t>
  </si>
  <si>
    <t xml:space="preserve">   300 人以上</t>
  </si>
  <si>
    <t>　その他</t>
  </si>
  <si>
    <t>資料：政策審議室（事業所・企業統計調査結果）</t>
  </si>
  <si>
    <t>(注)その他は派遣・下請従業者のみの事業所数</t>
  </si>
  <si>
    <t>平成13年10月1日現在</t>
  </si>
  <si>
    <t>サービス業</t>
  </si>
  <si>
    <t>資料：政策審議室（事業所・企業統計調査結果）</t>
  </si>
  <si>
    <t>(注)その他は派遣・下請従業者のみの事業所数</t>
  </si>
  <si>
    <t>(６)町丁目別産業大分類別事業所数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</si>
  <si>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</si>
  <si>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</si>
  <si>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</si>
  <si>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</si>
  <si>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</si>
  <si>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</si>
  <si>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</si>
  <si>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</si>
  <si>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</si>
  <si>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</si>
  <si>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</si>
  <si>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</si>
  <si>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</si>
  <si>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</si>
  <si>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</si>
  <si>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</si>
  <si>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</si>
  <si>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</si>
  <si>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</si>
  <si>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</si>
  <si>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</si>
  <si>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</si>
  <si>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</si>
  <si>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</si>
  <si>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</si>
  <si>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</si>
  <si>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</si>
  <si>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</si>
  <si>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</si>
  <si>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飲食店，宿泊業</t>
  </si>
  <si>
    <t>医療，福祉</t>
  </si>
  <si>
    <t>教育，学習支援業</t>
  </si>
  <si>
    <t>複合サービス事業</t>
  </si>
  <si>
    <t>サービス業（他に分類されないもの）</t>
  </si>
  <si>
    <t>明保野町</t>
  </si>
  <si>
    <t>旭１丁目</t>
  </si>
  <si>
    <t>旭２丁目</t>
  </si>
  <si>
    <t>池上町</t>
  </si>
  <si>
    <t>泉が丘１丁目</t>
  </si>
  <si>
    <t>泉が丘２丁目</t>
  </si>
  <si>
    <t>泉が丘３丁目</t>
  </si>
  <si>
    <t>泉が丘４丁目</t>
  </si>
  <si>
    <t>泉が丘５丁目</t>
  </si>
  <si>
    <t>泉が丘６丁目</t>
  </si>
  <si>
    <t>泉が丘７丁目</t>
  </si>
  <si>
    <t>泉町</t>
  </si>
  <si>
    <t>一条１丁目</t>
  </si>
  <si>
    <t>一条２丁目</t>
  </si>
  <si>
    <t>一条３丁目</t>
  </si>
  <si>
    <t>一条４丁目</t>
  </si>
  <si>
    <t>一ノ沢町</t>
  </si>
  <si>
    <t>一の沢１丁目</t>
  </si>
  <si>
    <t>一の沢２丁目</t>
  </si>
  <si>
    <t>一番町</t>
  </si>
  <si>
    <t>今泉町</t>
  </si>
  <si>
    <t>今泉１丁目</t>
  </si>
  <si>
    <t>今泉２丁目</t>
  </si>
  <si>
    <t>今泉３丁目</t>
  </si>
  <si>
    <t>今泉４丁目</t>
  </si>
  <si>
    <t>今泉５丁目</t>
  </si>
  <si>
    <t>今泉新町</t>
  </si>
  <si>
    <t>上野町</t>
  </si>
  <si>
    <t>駅前通り１丁目</t>
  </si>
  <si>
    <t>駅前通り２丁目</t>
  </si>
  <si>
    <t>駅前通り３丁目</t>
  </si>
  <si>
    <t>江野町</t>
  </si>
  <si>
    <t>大曽１丁目</t>
  </si>
  <si>
    <t>大曽２丁目</t>
  </si>
  <si>
    <t>大曽３丁目</t>
  </si>
  <si>
    <t>大曽４丁目</t>
  </si>
  <si>
    <t>大曽５丁目</t>
  </si>
  <si>
    <t>大通り１丁目</t>
  </si>
  <si>
    <t>大通り２丁目</t>
  </si>
  <si>
    <t>大通り３丁目</t>
  </si>
  <si>
    <t>大通り４丁目</t>
  </si>
  <si>
    <t>大通り５丁目</t>
  </si>
  <si>
    <t>御蔵町</t>
  </si>
  <si>
    <t>小幡１丁目</t>
  </si>
  <si>
    <t>小幡２丁目</t>
  </si>
  <si>
    <t>上大曽町</t>
  </si>
  <si>
    <t>川向町</t>
  </si>
  <si>
    <t>河原町</t>
  </si>
  <si>
    <t>菊水町</t>
  </si>
  <si>
    <t>北一の沢町</t>
  </si>
  <si>
    <t>京町</t>
  </si>
  <si>
    <t>清住１丁目</t>
  </si>
  <si>
    <t>清住２丁目</t>
  </si>
  <si>
    <t>清住３丁目</t>
  </si>
  <si>
    <t>越戸町</t>
  </si>
  <si>
    <t>越戸１丁目</t>
  </si>
  <si>
    <t>越戸２丁目</t>
  </si>
  <si>
    <t>越戸３丁目</t>
  </si>
  <si>
    <t>越戸４丁目</t>
  </si>
  <si>
    <t>幸町</t>
  </si>
  <si>
    <t>材木町</t>
  </si>
  <si>
    <t>栄町</t>
  </si>
  <si>
    <t>桜１丁目</t>
  </si>
  <si>
    <t>桜２丁目</t>
  </si>
  <si>
    <t>桜３丁目</t>
  </si>
  <si>
    <t>桜４丁目</t>
  </si>
  <si>
    <t>桜５丁目</t>
  </si>
  <si>
    <t>三番町</t>
  </si>
  <si>
    <t>下河原町</t>
  </si>
  <si>
    <t>下河原１丁目</t>
  </si>
  <si>
    <t>下戸祭１丁目</t>
  </si>
  <si>
    <t>下戸祭２丁目</t>
  </si>
  <si>
    <t>宿郷１丁目</t>
  </si>
  <si>
    <t>宿郷２丁目</t>
  </si>
  <si>
    <t>宿郷３丁目</t>
  </si>
  <si>
    <t>宿郷５丁目</t>
  </si>
  <si>
    <t>昭和１丁目</t>
  </si>
  <si>
    <t>昭和２丁目</t>
  </si>
  <si>
    <t>昭和３丁目</t>
  </si>
  <si>
    <t>新町１丁目</t>
  </si>
  <si>
    <t>新町２丁目</t>
  </si>
  <si>
    <t>住吉町</t>
  </si>
  <si>
    <t>千波町</t>
  </si>
  <si>
    <t>大寛１丁目</t>
  </si>
  <si>
    <t>大寛２丁目</t>
  </si>
  <si>
    <t>滝谷町</t>
  </si>
  <si>
    <t>中央本町</t>
  </si>
  <si>
    <t>中央１丁目</t>
  </si>
  <si>
    <t>中央２丁目</t>
  </si>
  <si>
    <t>中央３丁目</t>
  </si>
  <si>
    <t>中央５丁目</t>
  </si>
  <si>
    <t>天神１丁目</t>
  </si>
  <si>
    <t>天神２丁目</t>
  </si>
  <si>
    <t>伝馬町</t>
  </si>
  <si>
    <t>戸祭町</t>
  </si>
  <si>
    <t>戸祭１丁目</t>
  </si>
  <si>
    <t>戸祭２丁目</t>
  </si>
  <si>
    <t>戸祭３丁目</t>
  </si>
  <si>
    <t>戸祭４丁目</t>
  </si>
  <si>
    <t>戸祭元町</t>
  </si>
  <si>
    <t>戸祭台</t>
  </si>
  <si>
    <t>仲町</t>
  </si>
  <si>
    <t>中一の沢町</t>
  </si>
  <si>
    <t>中河原町</t>
  </si>
  <si>
    <t>西１丁目</t>
  </si>
  <si>
    <t>西２丁目</t>
  </si>
  <si>
    <t>西３丁目</t>
  </si>
  <si>
    <t>西一の沢町</t>
  </si>
  <si>
    <t>錦１丁目</t>
  </si>
  <si>
    <t>錦２丁目</t>
  </si>
  <si>
    <t>錦３丁目</t>
  </si>
  <si>
    <t>西大寛１丁目</t>
  </si>
  <si>
    <t>西大寛２丁目</t>
  </si>
  <si>
    <t>西原町</t>
  </si>
  <si>
    <t>西原１丁目</t>
  </si>
  <si>
    <t>西原２丁目</t>
  </si>
  <si>
    <t>西原３丁目</t>
  </si>
  <si>
    <t>二番町</t>
  </si>
  <si>
    <t>花園町</t>
  </si>
  <si>
    <t>塙田１丁目</t>
  </si>
  <si>
    <t>塙田２丁目</t>
  </si>
  <si>
    <t>塙田３丁目</t>
  </si>
  <si>
    <t>塙田４丁目</t>
  </si>
  <si>
    <t>塙田５丁目</t>
  </si>
  <si>
    <t>馬場通り１丁目</t>
  </si>
  <si>
    <t>馬場通り２丁目</t>
  </si>
  <si>
    <t>馬場通り３丁目</t>
  </si>
  <si>
    <t>馬場通り４丁目</t>
  </si>
  <si>
    <t>八幡台</t>
  </si>
  <si>
    <t>花房本町</t>
  </si>
  <si>
    <t>花房１丁目</t>
  </si>
  <si>
    <t>花房２丁目</t>
  </si>
  <si>
    <t>花房３丁目</t>
  </si>
  <si>
    <t>東今泉１丁目</t>
  </si>
  <si>
    <t>東今泉２丁目</t>
  </si>
  <si>
    <t>東町</t>
  </si>
  <si>
    <t>東宿郷１丁目</t>
  </si>
  <si>
    <t>東宿郷２丁目</t>
  </si>
  <si>
    <t>東宿郷３丁目</t>
  </si>
  <si>
    <t>東宿郷４丁目</t>
  </si>
  <si>
    <t>東宿郷５丁目</t>
  </si>
  <si>
    <t>東宿郷６丁目</t>
  </si>
  <si>
    <t>東戸祭１丁目</t>
  </si>
  <si>
    <t>東塙田１丁目</t>
  </si>
  <si>
    <t>東塙田２丁目</t>
  </si>
  <si>
    <t>東簗瀬１丁目</t>
  </si>
  <si>
    <t>日の出１丁目</t>
  </si>
  <si>
    <t>日の出２丁目</t>
  </si>
  <si>
    <t>平出工業団地</t>
  </si>
  <si>
    <t>平松町</t>
  </si>
  <si>
    <t>二荒町</t>
  </si>
  <si>
    <t>不動前１丁目</t>
  </si>
  <si>
    <t>不動前２丁目</t>
  </si>
  <si>
    <t>不動前３丁目</t>
  </si>
  <si>
    <t>不動前４丁目</t>
  </si>
  <si>
    <t>不動前５丁目</t>
  </si>
  <si>
    <t>星が丘１丁目</t>
  </si>
  <si>
    <t>星が丘２丁目</t>
  </si>
  <si>
    <t>本町</t>
  </si>
  <si>
    <t>本丸町</t>
  </si>
  <si>
    <t>曲師町</t>
  </si>
  <si>
    <t>松原１丁目</t>
  </si>
  <si>
    <t>松原２丁目</t>
  </si>
  <si>
    <t>松原３丁目</t>
  </si>
  <si>
    <t>松が峰１丁目</t>
  </si>
  <si>
    <t>松が峰２丁目</t>
  </si>
  <si>
    <t>操町</t>
  </si>
  <si>
    <t>南一の沢町</t>
  </si>
  <si>
    <t>南大通り１丁目</t>
  </si>
  <si>
    <t>南大通り２丁目</t>
  </si>
  <si>
    <t>南大通り３丁目</t>
  </si>
  <si>
    <t>南大通り４丁目</t>
  </si>
  <si>
    <t>峰町</t>
  </si>
  <si>
    <t>峰１丁目</t>
  </si>
  <si>
    <t>峰２丁目</t>
  </si>
  <si>
    <t>峰３丁目</t>
  </si>
  <si>
    <t>峰４丁目</t>
  </si>
  <si>
    <t>宮町</t>
  </si>
  <si>
    <t>宮園町</t>
  </si>
  <si>
    <t>宮原１丁目</t>
  </si>
  <si>
    <t>宮原３丁目</t>
  </si>
  <si>
    <t>宮原４丁目</t>
  </si>
  <si>
    <t>宮原５丁目</t>
  </si>
  <si>
    <t>御幸町</t>
  </si>
  <si>
    <t>御幸本町</t>
  </si>
  <si>
    <t>睦町</t>
  </si>
  <si>
    <t>元今泉１丁目</t>
  </si>
  <si>
    <t>元今泉２丁目</t>
  </si>
  <si>
    <t>元今泉３丁目</t>
  </si>
  <si>
    <t>元今泉４丁目</t>
  </si>
  <si>
    <t>元今泉５丁目</t>
  </si>
  <si>
    <t>元今泉６丁目</t>
  </si>
  <si>
    <t>元今泉７丁目</t>
  </si>
  <si>
    <t>簗瀬町</t>
  </si>
  <si>
    <t>簗瀬１丁目</t>
  </si>
  <si>
    <t>簗瀬２丁目</t>
  </si>
  <si>
    <t>簗瀬３丁目</t>
  </si>
  <si>
    <t>簗瀬４丁目</t>
  </si>
  <si>
    <t>弥生１丁目</t>
  </si>
  <si>
    <t>弥生２丁目</t>
  </si>
  <si>
    <t>陽西町</t>
  </si>
  <si>
    <t>陽南１丁目</t>
  </si>
  <si>
    <t>吉野１丁目</t>
  </si>
  <si>
    <t>吉野２丁目</t>
  </si>
  <si>
    <t>六道町</t>
  </si>
  <si>
    <t>上戸祭町</t>
  </si>
  <si>
    <t>上戸祭１丁目</t>
  </si>
  <si>
    <t>上戸祭２丁目</t>
  </si>
  <si>
    <t>上戸祭３丁目</t>
  </si>
  <si>
    <t>上戸祭４丁目</t>
  </si>
  <si>
    <t>宝木町１丁目</t>
  </si>
  <si>
    <t>宝木町２丁目</t>
  </si>
  <si>
    <t>中戸祭町</t>
  </si>
  <si>
    <t>中戸祭１丁目</t>
  </si>
  <si>
    <t>東宝木町</t>
  </si>
  <si>
    <t>細谷町</t>
  </si>
  <si>
    <t>細谷１丁目</t>
  </si>
  <si>
    <t>若草１丁目</t>
  </si>
  <si>
    <t>若草２丁目</t>
  </si>
  <si>
    <t>若草３丁目</t>
  </si>
  <si>
    <t>若草４丁目</t>
  </si>
  <si>
    <t>若草５丁目</t>
  </si>
  <si>
    <t>今宮１丁目</t>
  </si>
  <si>
    <t>今宮２丁目</t>
  </si>
  <si>
    <t>今宮３丁目</t>
  </si>
  <si>
    <t>今宮４丁目</t>
  </si>
  <si>
    <t>江曽島本町</t>
  </si>
  <si>
    <t>江曽島１丁目</t>
  </si>
  <si>
    <t>江曽島２丁目</t>
  </si>
  <si>
    <t>江曽島３丁目</t>
  </si>
  <si>
    <t>江曽島４丁目</t>
  </si>
  <si>
    <t>江曽島５丁目</t>
  </si>
  <si>
    <t>大塚町</t>
  </si>
  <si>
    <t>春日町</t>
  </si>
  <si>
    <t>東浦町</t>
  </si>
  <si>
    <t>東原町</t>
  </si>
  <si>
    <t>双葉１丁目</t>
  </si>
  <si>
    <t>双葉２丁目</t>
  </si>
  <si>
    <t>双葉３丁目</t>
  </si>
  <si>
    <t>緑１丁目</t>
  </si>
  <si>
    <t>緑２丁目</t>
  </si>
  <si>
    <t>緑３丁目</t>
  </si>
  <si>
    <t>緑４丁目</t>
  </si>
  <si>
    <t>緑５丁目</t>
  </si>
  <si>
    <t>宮本町</t>
  </si>
  <si>
    <t>八千代１丁目</t>
  </si>
  <si>
    <t>八千代２丁目</t>
  </si>
  <si>
    <t>大和１丁目</t>
  </si>
  <si>
    <t>大和２丁目</t>
  </si>
  <si>
    <t>陽南２丁目</t>
  </si>
  <si>
    <t>陽南３丁目</t>
  </si>
  <si>
    <t>陽南４丁目</t>
  </si>
  <si>
    <t>石井町</t>
  </si>
  <si>
    <t>下平出町</t>
  </si>
  <si>
    <t>問屋町</t>
  </si>
  <si>
    <t>中久保１丁目</t>
  </si>
  <si>
    <t>中久保２丁目</t>
  </si>
  <si>
    <t>東峰町</t>
  </si>
  <si>
    <t>平出町</t>
  </si>
  <si>
    <t>柳田町</t>
  </si>
  <si>
    <t>陽東１丁目</t>
  </si>
  <si>
    <t>陽東２丁目</t>
  </si>
  <si>
    <t>陽東３丁目</t>
  </si>
  <si>
    <t>陽東４丁目</t>
  </si>
  <si>
    <t>陽東５丁目</t>
  </si>
  <si>
    <t>陽東６丁目</t>
  </si>
  <si>
    <t>陽東７丁目</t>
  </si>
  <si>
    <t>陽東８丁目</t>
  </si>
  <si>
    <t>板戸町</t>
  </si>
  <si>
    <t>上籠谷町</t>
  </si>
  <si>
    <t>刈沼町</t>
  </si>
  <si>
    <t>清原工業団地</t>
  </si>
  <si>
    <t>清原台１丁目</t>
  </si>
  <si>
    <t>清原台２丁目</t>
  </si>
  <si>
    <t>清原台３丁目</t>
  </si>
  <si>
    <t>清原台４丁目</t>
  </si>
  <si>
    <t>清原台５丁目</t>
  </si>
  <si>
    <t>清原台６丁目</t>
  </si>
  <si>
    <t>桑島町</t>
  </si>
  <si>
    <t>鐺山町</t>
  </si>
  <si>
    <t>竹下町</t>
  </si>
  <si>
    <t>道場宿町</t>
  </si>
  <si>
    <t>野高谷町</t>
  </si>
  <si>
    <t>氷室町</t>
  </si>
  <si>
    <t>満美穴町</t>
  </si>
  <si>
    <t>江曽島町</t>
  </si>
  <si>
    <t>上横田町</t>
  </si>
  <si>
    <t>川田町</t>
  </si>
  <si>
    <t>さるやま町</t>
  </si>
  <si>
    <t>下栗町</t>
  </si>
  <si>
    <t>下栗１丁目</t>
  </si>
  <si>
    <t>城南１丁目</t>
  </si>
  <si>
    <t>城南２丁目</t>
  </si>
  <si>
    <t>城南３丁目</t>
  </si>
  <si>
    <t>砂田町</t>
  </si>
  <si>
    <t>台新田町</t>
  </si>
  <si>
    <t>台新田１丁目</t>
  </si>
  <si>
    <t>東横田町</t>
  </si>
  <si>
    <t>平松本町</t>
  </si>
  <si>
    <t>屋板町</t>
  </si>
  <si>
    <t>横田新町</t>
  </si>
  <si>
    <t>上桑島町</t>
  </si>
  <si>
    <t>下桑島町</t>
  </si>
  <si>
    <t>西刑部町</t>
  </si>
  <si>
    <t>東刑部町</t>
  </si>
  <si>
    <t>東木代町</t>
  </si>
  <si>
    <t>平塚町</t>
  </si>
  <si>
    <t>瑞穂１丁目</t>
  </si>
  <si>
    <t>瑞穂２丁目</t>
  </si>
  <si>
    <t>瑞穂３丁目</t>
  </si>
  <si>
    <t>岩曽町</t>
  </si>
  <si>
    <t>岩本町</t>
  </si>
  <si>
    <t>海道町</t>
  </si>
  <si>
    <t>川俣町</t>
  </si>
  <si>
    <t>瓦谷町</t>
  </si>
  <si>
    <t>下川俣町</t>
  </si>
  <si>
    <t>関堀町</t>
  </si>
  <si>
    <t>竹林町</t>
  </si>
  <si>
    <t>豊郷台１丁目</t>
  </si>
  <si>
    <t>豊郷台２丁目</t>
  </si>
  <si>
    <t>豊郷台３丁目</t>
  </si>
  <si>
    <t>長岡町</t>
  </si>
  <si>
    <t>富士見が丘１丁目</t>
  </si>
  <si>
    <t>富士見が丘２丁目</t>
  </si>
  <si>
    <t>富士見が丘３丁目</t>
  </si>
  <si>
    <t>富士見が丘４丁目</t>
  </si>
  <si>
    <t>御幸ケ原町</t>
  </si>
  <si>
    <t>山本町</t>
  </si>
  <si>
    <t>山本１丁目</t>
  </si>
  <si>
    <t>山本２丁目</t>
  </si>
  <si>
    <t>山本３丁目</t>
  </si>
  <si>
    <t>横山町</t>
  </si>
  <si>
    <t>横山１丁目</t>
  </si>
  <si>
    <t>横山２丁目</t>
  </si>
  <si>
    <t>横山３丁目</t>
  </si>
  <si>
    <t>岩原町</t>
  </si>
  <si>
    <t>宝木本町</t>
  </si>
  <si>
    <t>新里町甲</t>
  </si>
  <si>
    <t>野沢町</t>
  </si>
  <si>
    <t>大網町</t>
  </si>
  <si>
    <t>上金井町</t>
  </si>
  <si>
    <t>上横倉町</t>
  </si>
  <si>
    <t>下金井町</t>
  </si>
  <si>
    <t>下横倉町</t>
  </si>
  <si>
    <t>徳次郎町</t>
  </si>
  <si>
    <t>飯山町</t>
  </si>
  <si>
    <t>石那田町</t>
  </si>
  <si>
    <t>上小池町</t>
  </si>
  <si>
    <t>篠井町</t>
  </si>
  <si>
    <t>下小池町</t>
  </si>
  <si>
    <t>飯田町</t>
  </si>
  <si>
    <t>大谷町</t>
  </si>
  <si>
    <t>古賀志町</t>
  </si>
  <si>
    <t>駒生町</t>
  </si>
  <si>
    <t>駒生１丁目</t>
  </si>
  <si>
    <t>駒生２丁目</t>
  </si>
  <si>
    <t>下荒針町</t>
  </si>
  <si>
    <t>田下町</t>
  </si>
  <si>
    <t>田野町</t>
  </si>
  <si>
    <t>西の宮１丁目</t>
  </si>
  <si>
    <t>西の宮２丁目</t>
  </si>
  <si>
    <t>福岡町</t>
  </si>
  <si>
    <t>上欠町</t>
  </si>
  <si>
    <t>鷺の谷町</t>
  </si>
  <si>
    <t>下欠町</t>
  </si>
  <si>
    <t>下砥上町</t>
  </si>
  <si>
    <t>滝の原１丁目</t>
  </si>
  <si>
    <t>滝の原２丁目</t>
  </si>
  <si>
    <t>滝の原３丁目</t>
  </si>
  <si>
    <t>鶴田町</t>
  </si>
  <si>
    <t>砥上町</t>
  </si>
  <si>
    <t>西川田町</t>
  </si>
  <si>
    <t>西川田１丁目</t>
  </si>
  <si>
    <t>西川田２丁目</t>
  </si>
  <si>
    <t>西川田３丁目</t>
  </si>
  <si>
    <t>西川田4丁目</t>
  </si>
  <si>
    <t>西川田５丁目</t>
  </si>
  <si>
    <t>西川田６丁目</t>
  </si>
  <si>
    <t>西川田７丁目</t>
  </si>
  <si>
    <t>西川田本町１丁目</t>
  </si>
  <si>
    <t>西川田本町２丁目</t>
  </si>
  <si>
    <t>西川田本町３丁目</t>
  </si>
  <si>
    <t>西川田本町４丁目</t>
  </si>
  <si>
    <t>西川田東町</t>
  </si>
  <si>
    <t>西川田南１丁目</t>
  </si>
  <si>
    <t>西川田南２丁目</t>
  </si>
  <si>
    <t>兵庫塚町</t>
  </si>
  <si>
    <t>兵庫塚１丁目</t>
  </si>
  <si>
    <t>兵庫塚２丁目</t>
  </si>
  <si>
    <t>兵庫塚３丁目</t>
  </si>
  <si>
    <t>幕田町</t>
  </si>
  <si>
    <t>大和３丁目</t>
  </si>
  <si>
    <t>上御田町</t>
  </si>
  <si>
    <t>北若松原１丁目</t>
  </si>
  <si>
    <t>北若松原２丁目</t>
  </si>
  <si>
    <t>五代１丁目</t>
  </si>
  <si>
    <t>五代２丁目</t>
  </si>
  <si>
    <t>五代３丁目</t>
  </si>
  <si>
    <t>さつき１丁目</t>
  </si>
  <si>
    <t>さつき２丁目</t>
  </si>
  <si>
    <t>さつき３丁目</t>
  </si>
  <si>
    <t>下反町町</t>
  </si>
  <si>
    <t>下横田町</t>
  </si>
  <si>
    <t>新富町</t>
  </si>
  <si>
    <t>末広１丁目</t>
  </si>
  <si>
    <t>末広２丁目</t>
  </si>
  <si>
    <t>雀宮町</t>
  </si>
  <si>
    <t>雀の宮１丁目</t>
  </si>
  <si>
    <t>雀の宮２丁目</t>
  </si>
  <si>
    <t>雀の宮３丁目</t>
  </si>
  <si>
    <t>雀の宮４丁目</t>
  </si>
  <si>
    <t>雀の宮５丁目</t>
  </si>
  <si>
    <t>雀の宮６丁目</t>
  </si>
  <si>
    <t>雀の宮７丁目</t>
  </si>
  <si>
    <t>高砂町</t>
  </si>
  <si>
    <t>東谷町</t>
  </si>
  <si>
    <t>中島町</t>
  </si>
  <si>
    <t>羽牛田町</t>
  </si>
  <si>
    <t>針ケ谷町</t>
  </si>
  <si>
    <t>針ケ谷１丁目</t>
  </si>
  <si>
    <t>富士見町</t>
  </si>
  <si>
    <t>御田長島町</t>
  </si>
  <si>
    <t>みどり野町</t>
  </si>
  <si>
    <t>南町</t>
  </si>
  <si>
    <t>南高砂町</t>
  </si>
  <si>
    <t>宮の内１丁目</t>
  </si>
  <si>
    <t>宮の内２丁目</t>
  </si>
  <si>
    <t>宮の内３丁目</t>
  </si>
  <si>
    <t>宮の内４丁目</t>
  </si>
  <si>
    <t>茂原町</t>
  </si>
  <si>
    <t>茂原１丁目</t>
  </si>
  <si>
    <t>茂原２丁目</t>
  </si>
  <si>
    <t>茂原３丁目</t>
  </si>
  <si>
    <t>若松原１丁目</t>
  </si>
  <si>
    <t>若松原２丁目</t>
  </si>
  <si>
    <t>若松原３丁目</t>
  </si>
  <si>
    <t>(５)産業大分類別，経営組織別民営事業所数及び従業者数</t>
  </si>
  <si>
    <r>
      <t>平成1</t>
    </r>
    <r>
      <rPr>
        <sz val="11"/>
        <rFont val="ＭＳ Ｐゴシック"/>
        <family val="0"/>
      </rPr>
      <t>6</t>
    </r>
    <r>
      <rPr>
        <sz val="10"/>
        <rFont val="ＭＳ Ｐ明朝"/>
        <family val="1"/>
      </rPr>
      <t>年</t>
    </r>
    <r>
      <rPr>
        <sz val="11"/>
        <rFont val="ＭＳ Ｐゴシック"/>
        <family val="0"/>
      </rPr>
      <t>6</t>
    </r>
    <r>
      <rPr>
        <sz val="10"/>
        <rFont val="ＭＳ Ｐ明朝"/>
        <family val="1"/>
      </rPr>
      <t>月</t>
    </r>
    <r>
      <rPr>
        <sz val="11"/>
        <rFont val="ＭＳ Ｐゴシック"/>
        <family val="0"/>
      </rPr>
      <t>1</t>
    </r>
    <r>
      <rPr>
        <sz val="10"/>
        <rFont val="ＭＳ Ｐ明朝"/>
        <family val="1"/>
      </rPr>
      <t>日現在</t>
    </r>
  </si>
  <si>
    <t>情報通信</t>
  </si>
  <si>
    <t>運輸</t>
  </si>
  <si>
    <t>飲食店，宿泊業</t>
  </si>
  <si>
    <t>医療，福祉</t>
  </si>
  <si>
    <t>教育，学習支援業</t>
  </si>
  <si>
    <t>複合サービス事業</t>
  </si>
  <si>
    <t>サービス業(他に分類されないもの)</t>
  </si>
  <si>
    <t xml:space="preserve">   民営</t>
  </si>
  <si>
    <t xml:space="preserve">      個人</t>
  </si>
  <si>
    <t xml:space="preserve">      法人</t>
  </si>
  <si>
    <t xml:space="preserve">         会社</t>
  </si>
  <si>
    <t>-</t>
  </si>
  <si>
    <t>-</t>
  </si>
  <si>
    <t xml:space="preserve">      会社</t>
  </si>
  <si>
    <t xml:space="preserve">  国・地方公共団体</t>
  </si>
  <si>
    <t xml:space="preserve">      国</t>
  </si>
  <si>
    <t xml:space="preserve">    地方公共団体</t>
  </si>
  <si>
    <t xml:space="preserve">       会社</t>
  </si>
  <si>
    <t xml:space="preserve">   地方公共団体</t>
  </si>
  <si>
    <t>(７)町丁目別産業大分類別従業者数</t>
  </si>
  <si>
    <t>総　計</t>
  </si>
  <si>
    <t>総計</t>
  </si>
  <si>
    <t>(8)宇都宮市，上河内町，河内町事業所数・従業者数の推移</t>
  </si>
  <si>
    <t>宇都宮市</t>
  </si>
  <si>
    <t>事業所</t>
  </si>
  <si>
    <t>従業者</t>
  </si>
  <si>
    <t>１民営事業所</t>
  </si>
  <si>
    <t>民営事業所</t>
  </si>
  <si>
    <t>増加率</t>
  </si>
  <si>
    <t>年率</t>
  </si>
  <si>
    <t>当たり従業者数</t>
  </si>
  <si>
    <t>単位</t>
  </si>
  <si>
    <t>所</t>
  </si>
  <si>
    <t>％</t>
  </si>
  <si>
    <t>人</t>
  </si>
  <si>
    <t>％</t>
  </si>
  <si>
    <t>－</t>
  </si>
  <si>
    <t>上河内町</t>
  </si>
  <si>
    <t>１民間事業所</t>
  </si>
  <si>
    <t>注）</t>
  </si>
  <si>
    <t>－</t>
  </si>
  <si>
    <t>-</t>
  </si>
  <si>
    <t>河内町</t>
  </si>
  <si>
    <t>ｘ</t>
  </si>
  <si>
    <t>年率の計算方法：２段階で計算。</t>
  </si>
  <si>
    <t>①当該年度の値から前回年度の値を減じ，その間の月数で除して，12倍し，その値は切り上げる</t>
  </si>
  <si>
    <t>②①の切り上げた数値を前回年度の値で除して，100倍して％にする</t>
  </si>
  <si>
    <t>注）上河内町のように増減数が少ない場合に，切り上げると増加率と年率がほぼ同値となることがある。注意が必要である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</si>
</sst>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000\)"/>
    <numFmt numFmtId="177" formatCode="\ ###,###,##0;&quot;-&quot;###,###,##0"/>
    <numFmt numFmtId="178" formatCode="###,###,##0;&quot;-&quot;##,###,##0"/>
    <numFmt numFmtId="179" formatCode="#,###,###,##0;&quot; -&quot;###,###,##0"/>
    <numFmt numFmtId="180" formatCode="##,###,##0;&quot;-&quot;#,###,##0"/>
    <numFmt numFmtId="181" formatCode="0.0_ "/>
    <numFmt numFmtId="182" formatCode="#,##0_);[Red]\(#,##0\)"/>
    <numFmt numFmtId="183" formatCode="#,##0_ "/>
    <numFmt numFmtId="184" formatCode="\ ###,###,###,##0;&quot;-&quot;###,###,###,##0"/>
    <numFmt numFmtId="185" formatCode="#,##0.0;[Red]\-#,##0.0"/>
  </numFmts>
  <fonts count="24">
    <font>
      <sz val="11"/>
      <name val="ＭＳ Ｐゴシック"/>
      <family val="0"/>
    </font>
    <font>
      <sz val="12"/>
      <name val="ＭＳ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10"/>
      <name val="ＭＳゴシック"/>
      <family val="3"/>
    </font>
    <font>
      <b/>
      <sz val="11"/>
      <name val="ＭＳ Ｐゴシック"/>
      <family val="0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10"/>
      <color indexed="10"/>
      <name val="ＭＳ Ｐゴシック"/>
      <family val="3"/>
    </font>
    <font>
      <sz val="10"/>
      <color indexed="10"/>
      <name val="ＭＳ Ｐ明朝"/>
      <family val="1"/>
    </font>
    <font>
      <sz val="9"/>
      <color indexed="8"/>
      <name val="ＭＳ Ｐ明朝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double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double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double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1" fillId="0" borderId="0" xfId="22" applyFont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2" fillId="0" borderId="0" xfId="22" applyAlignment="1">
      <alignment vertical="center"/>
      <protection/>
    </xf>
    <xf numFmtId="0" fontId="5" fillId="0" borderId="0" xfId="22" applyFont="1" applyAlignment="1">
      <alignment vertical="center"/>
      <protection/>
    </xf>
    <xf numFmtId="0" fontId="5" fillId="0" borderId="0" xfId="22" applyFont="1" applyAlignment="1">
      <alignment horizontal="right" vertical="center"/>
      <protection/>
    </xf>
    <xf numFmtId="0" fontId="5" fillId="0" borderId="1" xfId="22" applyFont="1" applyBorder="1" applyAlignment="1">
      <alignment horizontal="center" vertical="center" wrapText="1"/>
      <protection/>
    </xf>
    <xf numFmtId="0" fontId="5" fillId="0" borderId="1" xfId="22" applyFont="1" applyBorder="1" applyAlignment="1">
      <alignment horizontal="left" vertical="center" wrapText="1"/>
      <protection/>
    </xf>
    <xf numFmtId="0" fontId="5" fillId="0" borderId="2" xfId="22" applyFont="1" applyBorder="1" applyAlignment="1">
      <alignment horizontal="center" vertical="center" wrapText="1"/>
      <protection/>
    </xf>
    <xf numFmtId="3" fontId="5" fillId="0" borderId="0" xfId="22" applyNumberFormat="1" applyFont="1" applyAlignment="1">
      <alignment vertical="center"/>
      <protection/>
    </xf>
    <xf numFmtId="0" fontId="5" fillId="0" borderId="0" xfId="22" applyFont="1" applyBorder="1" applyAlignment="1">
      <alignment vertical="center"/>
      <protection/>
    </xf>
    <xf numFmtId="176" fontId="5" fillId="0" borderId="0" xfId="22" applyNumberFormat="1" applyFont="1" applyBorder="1" applyAlignment="1">
      <alignment vertical="center"/>
      <protection/>
    </xf>
    <xf numFmtId="3" fontId="5" fillId="0" borderId="0" xfId="22" applyNumberFormat="1" applyFont="1" applyBorder="1" applyAlignment="1">
      <alignment vertical="center"/>
      <protection/>
    </xf>
    <xf numFmtId="176" fontId="5" fillId="0" borderId="3" xfId="22" applyNumberFormat="1" applyFont="1" applyBorder="1" applyAlignment="1">
      <alignment vertical="center"/>
      <protection/>
    </xf>
    <xf numFmtId="3" fontId="5" fillId="0" borderId="4" xfId="22" applyNumberFormat="1" applyFont="1" applyBorder="1" applyAlignment="1">
      <alignment vertical="center"/>
      <protection/>
    </xf>
    <xf numFmtId="3" fontId="5" fillId="0" borderId="4" xfId="22" applyNumberFormat="1" applyFont="1" applyBorder="1" applyAlignment="1">
      <alignment horizontal="right" vertical="center"/>
      <protection/>
    </xf>
    <xf numFmtId="0" fontId="5" fillId="0" borderId="4" xfId="22" applyFont="1" applyBorder="1" applyAlignment="1">
      <alignment vertical="center"/>
      <protection/>
    </xf>
    <xf numFmtId="0" fontId="5" fillId="0" borderId="5" xfId="22" applyFont="1" applyBorder="1" applyAlignment="1">
      <alignment vertical="center"/>
      <protection/>
    </xf>
    <xf numFmtId="176" fontId="5" fillId="0" borderId="5" xfId="22" applyNumberFormat="1" applyFont="1" applyBorder="1" applyAlignment="1">
      <alignment vertical="center"/>
      <protection/>
    </xf>
    <xf numFmtId="0" fontId="4" fillId="0" borderId="0" xfId="22" applyFont="1" applyFill="1" applyAlignment="1">
      <alignment vertical="center"/>
      <protection/>
    </xf>
    <xf numFmtId="0" fontId="5" fillId="0" borderId="0" xfId="22" applyFont="1" applyFill="1" applyAlignment="1">
      <alignment vertical="center"/>
      <protection/>
    </xf>
    <xf numFmtId="0" fontId="5" fillId="0" borderId="1" xfId="22" applyFont="1" applyFill="1" applyBorder="1" applyAlignment="1">
      <alignment horizontal="center" vertical="center" wrapText="1"/>
      <protection/>
    </xf>
    <xf numFmtId="3" fontId="5" fillId="0" borderId="6" xfId="22" applyNumberFormat="1" applyFont="1" applyFill="1" applyBorder="1" applyAlignment="1">
      <alignment vertical="center"/>
      <protection/>
    </xf>
    <xf numFmtId="3" fontId="5" fillId="0" borderId="4" xfId="22" applyNumberFormat="1" applyFont="1" applyFill="1" applyBorder="1" applyAlignment="1">
      <alignment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  <xf numFmtId="0" fontId="5" fillId="0" borderId="7" xfId="22" applyFont="1" applyBorder="1" applyAlignment="1">
      <alignment horizontal="center" vertical="center"/>
      <protection/>
    </xf>
    <xf numFmtId="0" fontId="5" fillId="0" borderId="1" xfId="22" applyFont="1" applyBorder="1" applyAlignment="1">
      <alignment horizontal="center" vertical="center"/>
      <protection/>
    </xf>
    <xf numFmtId="0" fontId="5" fillId="0" borderId="2" xfId="22" applyFont="1" applyBorder="1" applyAlignment="1">
      <alignment horizontal="center" vertical="center" wrapText="1"/>
      <protection/>
    </xf>
    <xf numFmtId="0" fontId="5" fillId="0" borderId="7" xfId="22" applyFont="1" applyBorder="1" applyAlignment="1">
      <alignment horizontal="center" vertical="center" wrapText="1"/>
      <protection/>
    </xf>
    <xf numFmtId="0" fontId="5" fillId="0" borderId="8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left" vertical="center" wrapText="1"/>
      <protection/>
    </xf>
    <xf numFmtId="0" fontId="5" fillId="0" borderId="9" xfId="22" applyFont="1" applyBorder="1" applyAlignment="1">
      <alignment vertical="center"/>
      <protection/>
    </xf>
    <xf numFmtId="176" fontId="5" fillId="0" borderId="9" xfId="22" applyNumberFormat="1" applyFont="1" applyBorder="1" applyAlignment="1">
      <alignment vertical="center"/>
      <protection/>
    </xf>
    <xf numFmtId="3" fontId="5" fillId="0" borderId="9" xfId="22" applyNumberFormat="1" applyFont="1" applyFill="1" applyBorder="1" applyAlignment="1">
      <alignment vertical="center"/>
      <protection/>
    </xf>
    <xf numFmtId="3" fontId="5" fillId="0" borderId="9" xfId="22" applyNumberFormat="1" applyFont="1" applyBorder="1" applyAlignment="1">
      <alignment vertical="center"/>
      <protection/>
    </xf>
    <xf numFmtId="3" fontId="5" fillId="0" borderId="9" xfId="22" applyNumberFormat="1" applyFont="1" applyBorder="1" applyAlignment="1">
      <alignment horizontal="right" vertical="center"/>
      <protection/>
    </xf>
    <xf numFmtId="0" fontId="5" fillId="0" borderId="10" xfId="22" applyFont="1" applyBorder="1" applyAlignment="1">
      <alignment vertical="center"/>
      <protection/>
    </xf>
    <xf numFmtId="176" fontId="5" fillId="0" borderId="10" xfId="22" applyNumberFormat="1" applyFont="1" applyBorder="1" applyAlignment="1">
      <alignment vertical="center"/>
      <protection/>
    </xf>
    <xf numFmtId="3" fontId="5" fillId="0" borderId="10" xfId="22" applyNumberFormat="1" applyFont="1" applyFill="1" applyBorder="1" applyAlignment="1">
      <alignment vertical="center"/>
      <protection/>
    </xf>
    <xf numFmtId="3" fontId="5" fillId="0" borderId="10" xfId="22" applyNumberFormat="1" applyFont="1" applyBorder="1" applyAlignment="1">
      <alignment vertical="center"/>
      <protection/>
    </xf>
    <xf numFmtId="3" fontId="5" fillId="0" borderId="10" xfId="22" applyNumberFormat="1" applyFont="1" applyBorder="1" applyAlignment="1">
      <alignment horizontal="right" vertical="center"/>
      <protection/>
    </xf>
    <xf numFmtId="0" fontId="5" fillId="0" borderId="11" xfId="22" applyFont="1" applyBorder="1" applyAlignment="1">
      <alignment horizontal="center" vertical="center"/>
      <protection/>
    </xf>
    <xf numFmtId="0" fontId="5" fillId="0" borderId="11" xfId="22" applyFont="1" applyFill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center" vertical="center" wrapText="1"/>
      <protection/>
    </xf>
    <xf numFmtId="0" fontId="5" fillId="0" borderId="11" xfId="22" applyFont="1" applyBorder="1" applyAlignment="1">
      <alignment horizontal="left" vertical="center" wrapText="1"/>
      <protection/>
    </xf>
    <xf numFmtId="0" fontId="7" fillId="0" borderId="11" xfId="22" applyFont="1" applyBorder="1" applyAlignment="1">
      <alignment horizontal="center" vertical="center" wrapText="1"/>
      <protection/>
    </xf>
    <xf numFmtId="0" fontId="5" fillId="0" borderId="0" xfId="22" applyFont="1" applyFill="1" applyBorder="1" applyAlignment="1">
      <alignment vertical="center"/>
      <protection/>
    </xf>
    <xf numFmtId="3" fontId="5" fillId="0" borderId="9" xfId="22" applyNumberFormat="1" applyFont="1" applyBorder="1" applyAlignment="1">
      <alignment horizontal="center" vertical="center"/>
      <protection/>
    </xf>
    <xf numFmtId="0" fontId="5" fillId="0" borderId="9" xfId="22" applyFont="1" applyFill="1" applyBorder="1" applyAlignment="1">
      <alignment vertical="center"/>
      <protection/>
    </xf>
    <xf numFmtId="176" fontId="5" fillId="0" borderId="9" xfId="22" applyNumberFormat="1" applyFont="1" applyFill="1" applyBorder="1" applyAlignment="1">
      <alignment vertical="center"/>
      <protection/>
    </xf>
    <xf numFmtId="3" fontId="5" fillId="0" borderId="9" xfId="22" applyNumberFormat="1" applyFont="1" applyFill="1" applyBorder="1" applyAlignment="1">
      <alignment horizontal="center" vertical="center"/>
      <protection/>
    </xf>
    <xf numFmtId="3" fontId="5" fillId="0" borderId="10" xfId="22" applyNumberFormat="1" applyFont="1" applyBorder="1" applyAlignment="1">
      <alignment horizontal="center" vertical="center"/>
      <protection/>
    </xf>
    <xf numFmtId="0" fontId="5" fillId="0" borderId="3" xfId="22" applyFont="1" applyBorder="1" applyAlignment="1">
      <alignment horizontal="center" vertical="center"/>
      <protection/>
    </xf>
    <xf numFmtId="0" fontId="5" fillId="0" borderId="12" xfId="22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2" fontId="2" fillId="0" borderId="13" xfId="21" applyNumberFormat="1" applyFont="1" applyFill="1" applyBorder="1">
      <alignment/>
      <protection/>
    </xf>
    <xf numFmtId="0" fontId="0" fillId="0" borderId="19" xfId="0" applyFill="1" applyBorder="1" applyAlignment="1">
      <alignment/>
    </xf>
    <xf numFmtId="38" fontId="0" fillId="0" borderId="11" xfId="17" applyFill="1" applyBorder="1" applyAlignment="1">
      <alignment vertical="center"/>
    </xf>
    <xf numFmtId="38" fontId="0" fillId="0" borderId="1" xfId="17" applyFill="1" applyBorder="1" applyAlignment="1">
      <alignment vertical="center"/>
    </xf>
    <xf numFmtId="38" fontId="0" fillId="0" borderId="2" xfId="17" applyFill="1" applyBorder="1" applyAlignment="1">
      <alignment vertical="center"/>
    </xf>
    <xf numFmtId="38" fontId="0" fillId="0" borderId="20" xfId="17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38" fontId="0" fillId="0" borderId="9" xfId="17" applyFill="1" applyBorder="1" applyAlignment="1">
      <alignment vertical="center"/>
    </xf>
    <xf numFmtId="38" fontId="0" fillId="0" borderId="23" xfId="17" applyFill="1" applyBorder="1" applyAlignment="1">
      <alignment vertical="center"/>
    </xf>
    <xf numFmtId="38" fontId="0" fillId="0" borderId="24" xfId="17" applyFill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38" fontId="0" fillId="0" borderId="9" xfId="17" applyBorder="1" applyAlignment="1">
      <alignment vertical="center"/>
    </xf>
    <xf numFmtId="38" fontId="0" fillId="0" borderId="23" xfId="17" applyBorder="1" applyAlignment="1">
      <alignment vertical="center"/>
    </xf>
    <xf numFmtId="38" fontId="0" fillId="0" borderId="24" xfId="17" applyBorder="1" applyAlignment="1">
      <alignment vertic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/>
    </xf>
    <xf numFmtId="38" fontId="0" fillId="0" borderId="27" xfId="17" applyBorder="1" applyAlignment="1">
      <alignment vertical="center"/>
    </xf>
    <xf numFmtId="38" fontId="0" fillId="0" borderId="28" xfId="17" applyBorder="1" applyAlignment="1">
      <alignment vertical="center"/>
    </xf>
    <xf numFmtId="38" fontId="0" fillId="0" borderId="29" xfId="17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38" fontId="0" fillId="0" borderId="32" xfId="17" applyBorder="1" applyAlignment="1">
      <alignment vertical="center"/>
    </xf>
    <xf numFmtId="38" fontId="0" fillId="0" borderId="33" xfId="17" applyBorder="1" applyAlignment="1">
      <alignment vertical="center"/>
    </xf>
    <xf numFmtId="38" fontId="0" fillId="0" borderId="34" xfId="17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38" fontId="0" fillId="0" borderId="0" xfId="17" applyBorder="1" applyAlignment="1">
      <alignment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Fill="1" applyBorder="1" applyAlignment="1">
      <alignment/>
    </xf>
    <xf numFmtId="38" fontId="0" fillId="0" borderId="3" xfId="17" applyFill="1" applyBorder="1" applyAlignment="1">
      <alignment vertical="center"/>
    </xf>
    <xf numFmtId="38" fontId="8" fillId="0" borderId="39" xfId="17" applyFont="1" applyFill="1" applyBorder="1" applyAlignment="1">
      <alignment vertical="center"/>
    </xf>
    <xf numFmtId="0" fontId="0" fillId="0" borderId="21" xfId="0" applyBorder="1" applyAlignment="1">
      <alignment/>
    </xf>
    <xf numFmtId="38" fontId="0" fillId="0" borderId="40" xfId="17" applyBorder="1" applyAlignment="1">
      <alignment vertical="center"/>
    </xf>
    <xf numFmtId="38" fontId="0" fillId="0" borderId="41" xfId="17" applyBorder="1" applyAlignment="1">
      <alignment vertical="center"/>
    </xf>
    <xf numFmtId="0" fontId="0" fillId="0" borderId="42" xfId="0" applyBorder="1" applyAlignment="1">
      <alignment/>
    </xf>
    <xf numFmtId="38" fontId="0" fillId="0" borderId="43" xfId="17" applyBorder="1" applyAlignment="1">
      <alignment vertical="center"/>
    </xf>
    <xf numFmtId="38" fontId="0" fillId="0" borderId="10" xfId="17" applyBorder="1" applyAlignment="1">
      <alignment vertical="center"/>
    </xf>
    <xf numFmtId="38" fontId="8" fillId="0" borderId="44" xfId="17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2" fontId="5" fillId="0" borderId="6" xfId="0" applyNumberFormat="1" applyFont="1" applyBorder="1" applyAlignment="1">
      <alignment horizontal="right" vertical="center"/>
    </xf>
    <xf numFmtId="182" fontId="5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vertical="center"/>
    </xf>
    <xf numFmtId="182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182" fontId="5" fillId="0" borderId="12" xfId="0" applyNumberFormat="1" applyFont="1" applyBorder="1" applyAlignment="1">
      <alignment horizontal="right" vertical="center"/>
    </xf>
    <xf numFmtId="182" fontId="5" fillId="0" borderId="45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0" fontId="5" fillId="0" borderId="46" xfId="0" applyFont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3" fontId="5" fillId="0" borderId="48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183" fontId="5" fillId="0" borderId="5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0" xfId="17" applyFont="1" applyAlignment="1">
      <alignment vertical="center"/>
    </xf>
    <xf numFmtId="38" fontId="5" fillId="0" borderId="49" xfId="17" applyFont="1" applyBorder="1" applyAlignment="1">
      <alignment horizontal="center" vertical="center"/>
    </xf>
    <xf numFmtId="38" fontId="5" fillId="0" borderId="0" xfId="17" applyFont="1" applyFill="1" applyAlignment="1">
      <alignment horizontal="center" vertical="center"/>
    </xf>
    <xf numFmtId="38" fontId="5" fillId="0" borderId="0" xfId="17" applyFont="1" applyAlignment="1">
      <alignment horizontal="center" vertical="center"/>
    </xf>
    <xf numFmtId="38" fontId="5" fillId="0" borderId="0" xfId="17" applyFont="1" applyAlignment="1">
      <alignment horizontal="right" vertical="center"/>
    </xf>
    <xf numFmtId="38" fontId="5" fillId="0" borderId="45" xfId="17" applyFont="1" applyFill="1" applyBorder="1" applyAlignment="1">
      <alignment horizontal="center" vertical="center"/>
    </xf>
    <xf numFmtId="38" fontId="5" fillId="0" borderId="45" xfId="17" applyFont="1" applyBorder="1" applyAlignment="1">
      <alignment horizontal="center"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58" fontId="0" fillId="0" borderId="0" xfId="0" applyNumberFormat="1" applyAlignment="1">
      <alignment horizontal="right" vertical="center"/>
    </xf>
    <xf numFmtId="0" fontId="0" fillId="0" borderId="13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9" fillId="0" borderId="55" xfId="23" applyFont="1" applyFill="1" applyBorder="1" applyAlignment="1">
      <alignment vertical="top" wrapText="1"/>
      <protection/>
    </xf>
    <xf numFmtId="0" fontId="9" fillId="0" borderId="56" xfId="23" applyFont="1" applyFill="1" applyBorder="1" applyAlignment="1">
      <alignment vertical="top" wrapText="1"/>
      <protection/>
    </xf>
    <xf numFmtId="49" fontId="9" fillId="0" borderId="56" xfId="23" applyNumberFormat="1" applyFill="1" applyBorder="1" applyAlignment="1">
      <alignment vertical="top" wrapText="1"/>
      <protection/>
    </xf>
    <xf numFmtId="0" fontId="9" fillId="0" borderId="57" xfId="23" applyFill="1" applyBorder="1" applyAlignment="1">
      <alignment vertical="top" wrapText="1"/>
      <protection/>
    </xf>
    <xf numFmtId="0" fontId="0" fillId="0" borderId="58" xfId="0" applyBorder="1" applyAlignment="1">
      <alignment/>
    </xf>
    <xf numFmtId="182" fontId="4" fillId="0" borderId="59" xfId="17" applyNumberFormat="1" applyFont="1" applyBorder="1" applyAlignment="1">
      <alignment horizontal="left" vertic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182" fontId="4" fillId="0" borderId="64" xfId="17" applyNumberFormat="1" applyFont="1" applyBorder="1" applyAlignment="1">
      <alignment horizontal="left" vertical="center"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182" fontId="4" fillId="0" borderId="64" xfId="21" applyNumberFormat="1" applyFont="1" applyBorder="1">
      <alignment/>
      <protection/>
    </xf>
    <xf numFmtId="182" fontId="4" fillId="0" borderId="64" xfId="21" applyNumberFormat="1" applyFont="1" applyFill="1" applyBorder="1">
      <alignment/>
      <protection/>
    </xf>
    <xf numFmtId="0" fontId="0" fillId="0" borderId="65" xfId="0" applyFill="1" applyBorder="1" applyAlignment="1">
      <alignment/>
    </xf>
    <xf numFmtId="0" fontId="0" fillId="0" borderId="6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68" xfId="0" applyFill="1" applyBorder="1" applyAlignment="1">
      <alignment/>
    </xf>
    <xf numFmtId="182" fontId="4" fillId="0" borderId="64" xfId="17" applyNumberFormat="1" applyFont="1" applyBorder="1" applyAlignment="1">
      <alignment vertical="center"/>
    </xf>
    <xf numFmtId="182" fontId="4" fillId="0" borderId="69" xfId="21" applyNumberFormat="1" applyFont="1" applyBorder="1">
      <alignment/>
      <protection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182" fontId="4" fillId="0" borderId="59" xfId="21" applyNumberFormat="1" applyFont="1" applyBorder="1">
      <alignment/>
      <protection/>
    </xf>
    <xf numFmtId="182" fontId="4" fillId="0" borderId="69" xfId="17" applyNumberFormat="1" applyFont="1" applyBorder="1" applyAlignment="1">
      <alignment vertical="center"/>
    </xf>
    <xf numFmtId="182" fontId="4" fillId="0" borderId="59" xfId="17" applyNumberFormat="1" applyFont="1" applyBorder="1" applyAlignment="1">
      <alignment vertical="center"/>
    </xf>
    <xf numFmtId="182" fontId="8" fillId="0" borderId="64" xfId="21" applyNumberFormat="1" applyFont="1" applyBorder="1">
      <alignment/>
      <protection/>
    </xf>
    <xf numFmtId="182" fontId="8" fillId="0" borderId="69" xfId="21" applyNumberFormat="1" applyFont="1" applyBorder="1">
      <alignment/>
      <protection/>
    </xf>
    <xf numFmtId="182" fontId="4" fillId="0" borderId="59" xfId="21" applyNumberFormat="1" applyFont="1" applyFill="1" applyBorder="1">
      <alignment/>
      <protection/>
    </xf>
    <xf numFmtId="182" fontId="4" fillId="0" borderId="69" xfId="21" applyNumberFormat="1" applyFont="1" applyFill="1" applyBorder="1">
      <alignment/>
      <protection/>
    </xf>
    <xf numFmtId="0" fontId="0" fillId="0" borderId="70" xfId="0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182" fontId="4" fillId="0" borderId="74" xfId="21" applyNumberFormat="1" applyFont="1" applyBorder="1">
      <alignment/>
      <protection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30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3" fontId="7" fillId="0" borderId="6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177" fontId="7" fillId="0" borderId="0" xfId="0" applyNumberFormat="1" applyFont="1" applyFill="1" applyAlignment="1" quotePrefix="1">
      <alignment horizontal="right"/>
    </xf>
    <xf numFmtId="177" fontId="7" fillId="0" borderId="0" xfId="0" applyNumberFormat="1" applyFont="1" applyFill="1" applyBorder="1" applyAlignment="1" quotePrefix="1">
      <alignment horizontal="right"/>
    </xf>
    <xf numFmtId="177" fontId="7" fillId="0" borderId="45" xfId="0" applyNumberFormat="1" applyFont="1" applyFill="1" applyBorder="1" applyAlignment="1" quotePrefix="1">
      <alignment horizontal="right"/>
    </xf>
    <xf numFmtId="3" fontId="7" fillId="0" borderId="4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84" fontId="7" fillId="0" borderId="0" xfId="0" applyNumberFormat="1" applyFont="1" applyFill="1" applyAlignment="1">
      <alignment horizontal="right"/>
    </xf>
    <xf numFmtId="184" fontId="7" fillId="0" borderId="0" xfId="0" applyNumberFormat="1" applyFont="1" applyFill="1" applyAlignment="1" quotePrefix="1">
      <alignment horizontal="right"/>
    </xf>
    <xf numFmtId="0" fontId="5" fillId="0" borderId="0" xfId="0" applyFont="1" applyBorder="1" applyAlignment="1">
      <alignment vertical="center" wrapText="1"/>
    </xf>
    <xf numFmtId="184" fontId="7" fillId="0" borderId="0" xfId="0" applyNumberFormat="1" applyFont="1" applyFill="1" applyBorder="1" applyAlignment="1" quotePrefix="1">
      <alignment horizontal="right"/>
    </xf>
    <xf numFmtId="3" fontId="7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vertical="center" wrapText="1"/>
    </xf>
    <xf numFmtId="3" fontId="7" fillId="0" borderId="5" xfId="0" applyNumberFormat="1" applyFont="1" applyBorder="1" applyAlignment="1">
      <alignment vertical="center"/>
    </xf>
    <xf numFmtId="184" fontId="7" fillId="0" borderId="5" xfId="0" applyNumberFormat="1" applyFont="1" applyFill="1" applyBorder="1" applyAlignment="1" quotePrefix="1">
      <alignment horizontal="right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184" fontId="5" fillId="0" borderId="0" xfId="0" applyNumberFormat="1" applyFont="1" applyFill="1" applyAlignment="1" quotePrefix="1">
      <alignment horizontal="right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3" fontId="7" fillId="0" borderId="45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 wrapText="1"/>
    </xf>
    <xf numFmtId="3" fontId="7" fillId="0" borderId="48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8" fillId="0" borderId="62" xfId="0" applyFont="1" applyBorder="1" applyAlignment="1">
      <alignment/>
    </xf>
    <xf numFmtId="0" fontId="8" fillId="0" borderId="53" xfId="0" applyFont="1" applyBorder="1" applyAlignment="1">
      <alignment/>
    </xf>
    <xf numFmtId="0" fontId="8" fillId="0" borderId="54" xfId="0" applyFont="1" applyBorder="1" applyAlignment="1">
      <alignment/>
    </xf>
    <xf numFmtId="49" fontId="9" fillId="0" borderId="56" xfId="23" applyNumberFormat="1" applyFont="1" applyFill="1" applyBorder="1" applyAlignment="1">
      <alignment vertical="top" wrapText="1"/>
      <protection/>
    </xf>
    <xf numFmtId="0" fontId="9" fillId="0" borderId="57" xfId="23" applyFont="1" applyFill="1" applyBorder="1" applyAlignment="1">
      <alignment vertical="top" wrapText="1"/>
      <protection/>
    </xf>
    <xf numFmtId="0" fontId="8" fillId="0" borderId="83" xfId="0" applyFont="1" applyBorder="1" applyAlignment="1">
      <alignment horizontal="center" vertical="center"/>
    </xf>
    <xf numFmtId="182" fontId="4" fillId="0" borderId="84" xfId="17" applyNumberFormat="1" applyFont="1" applyBorder="1" applyAlignment="1">
      <alignment horizontal="left" vertical="center"/>
    </xf>
    <xf numFmtId="38" fontId="8" fillId="0" borderId="85" xfId="17" applyFont="1" applyBorder="1" applyAlignment="1">
      <alignment vertical="center"/>
    </xf>
    <xf numFmtId="38" fontId="8" fillId="0" borderId="86" xfId="17" applyFont="1" applyBorder="1" applyAlignment="1">
      <alignment vertical="center"/>
    </xf>
    <xf numFmtId="38" fontId="8" fillId="0" borderId="87" xfId="17" applyFont="1" applyBorder="1" applyAlignment="1">
      <alignment vertical="center"/>
    </xf>
    <xf numFmtId="38" fontId="8" fillId="0" borderId="88" xfId="17" applyFont="1" applyBorder="1" applyAlignment="1">
      <alignment vertical="center"/>
    </xf>
    <xf numFmtId="182" fontId="4" fillId="0" borderId="89" xfId="17" applyNumberFormat="1" applyFont="1" applyBorder="1" applyAlignment="1">
      <alignment horizontal="left" vertical="center"/>
    </xf>
    <xf numFmtId="38" fontId="8" fillId="0" borderId="65" xfId="17" applyFont="1" applyBorder="1" applyAlignment="1">
      <alignment vertical="center"/>
    </xf>
    <xf numFmtId="38" fontId="8" fillId="0" borderId="66" xfId="17" applyFont="1" applyBorder="1" applyAlignment="1">
      <alignment vertical="center"/>
    </xf>
    <xf numFmtId="38" fontId="8" fillId="0" borderId="67" xfId="17" applyFont="1" applyBorder="1" applyAlignment="1">
      <alignment vertical="center"/>
    </xf>
    <xf numFmtId="38" fontId="8" fillId="0" borderId="90" xfId="17" applyFont="1" applyBorder="1" applyAlignment="1">
      <alignment vertical="center"/>
    </xf>
    <xf numFmtId="182" fontId="4" fillId="0" borderId="89" xfId="21" applyNumberFormat="1" applyFont="1" applyBorder="1">
      <alignment/>
      <protection/>
    </xf>
    <xf numFmtId="182" fontId="4" fillId="0" borderId="89" xfId="21" applyNumberFormat="1" applyFont="1" applyFill="1" applyBorder="1">
      <alignment/>
      <protection/>
    </xf>
    <xf numFmtId="182" fontId="4" fillId="0" borderId="89" xfId="17" applyNumberFormat="1" applyFont="1" applyBorder="1" applyAlignment="1">
      <alignment vertical="center"/>
    </xf>
    <xf numFmtId="182" fontId="4" fillId="0" borderId="91" xfId="21" applyNumberFormat="1" applyFont="1" applyBorder="1">
      <alignment/>
      <protection/>
    </xf>
    <xf numFmtId="38" fontId="8" fillId="0" borderId="70" xfId="17" applyFont="1" applyBorder="1" applyAlignment="1">
      <alignment vertical="center"/>
    </xf>
    <xf numFmtId="38" fontId="8" fillId="0" borderId="71" xfId="17" applyFont="1" applyBorder="1" applyAlignment="1">
      <alignment vertical="center"/>
    </xf>
    <xf numFmtId="38" fontId="8" fillId="0" borderId="72" xfId="17" applyFont="1" applyBorder="1" applyAlignment="1">
      <alignment vertical="center"/>
    </xf>
    <xf numFmtId="38" fontId="8" fillId="0" borderId="58" xfId="17" applyFont="1" applyBorder="1" applyAlignment="1">
      <alignment vertical="center"/>
    </xf>
    <xf numFmtId="38" fontId="8" fillId="0" borderId="60" xfId="17" applyFont="1" applyBorder="1" applyAlignment="1">
      <alignment vertical="center"/>
    </xf>
    <xf numFmtId="38" fontId="8" fillId="0" borderId="61" xfId="17" applyFont="1" applyBorder="1" applyAlignment="1">
      <alignment vertical="center"/>
    </xf>
    <xf numFmtId="38" fontId="8" fillId="0" borderId="62" xfId="17" applyFont="1" applyBorder="1" applyAlignment="1">
      <alignment vertical="center"/>
    </xf>
    <xf numFmtId="38" fontId="8" fillId="0" borderId="92" xfId="17" applyFont="1" applyBorder="1" applyAlignment="1">
      <alignment vertical="center"/>
    </xf>
    <xf numFmtId="182" fontId="4" fillId="0" borderId="93" xfId="21" applyNumberFormat="1" applyFont="1" applyBorder="1">
      <alignment/>
      <protection/>
    </xf>
    <xf numFmtId="38" fontId="8" fillId="0" borderId="55" xfId="17" applyFont="1" applyBorder="1" applyAlignment="1">
      <alignment vertical="center"/>
    </xf>
    <xf numFmtId="38" fontId="8" fillId="0" borderId="56" xfId="17" applyFont="1" applyBorder="1" applyAlignment="1">
      <alignment vertical="center"/>
    </xf>
    <xf numFmtId="38" fontId="8" fillId="0" borderId="57" xfId="17" applyFont="1" applyBorder="1" applyAlignment="1">
      <alignment vertical="center"/>
    </xf>
    <xf numFmtId="182" fontId="4" fillId="0" borderId="54" xfId="21" applyNumberFormat="1" applyFont="1" applyBorder="1">
      <alignment/>
      <protection/>
    </xf>
    <xf numFmtId="38" fontId="8" fillId="0" borderId="94" xfId="17" applyFont="1" applyBorder="1" applyAlignment="1">
      <alignment vertical="center"/>
    </xf>
    <xf numFmtId="38" fontId="8" fillId="0" borderId="95" xfId="17" applyFont="1" applyBorder="1" applyAlignment="1">
      <alignment vertical="center"/>
    </xf>
    <xf numFmtId="38" fontId="8" fillId="0" borderId="96" xfId="17" applyFont="1" applyBorder="1" applyAlignment="1">
      <alignment vertical="center"/>
    </xf>
    <xf numFmtId="38" fontId="8" fillId="0" borderId="18" xfId="17" applyFont="1" applyBorder="1" applyAlignment="1">
      <alignment vertical="center"/>
    </xf>
    <xf numFmtId="182" fontId="4" fillId="0" borderId="97" xfId="21" applyNumberFormat="1" applyFont="1" applyBorder="1">
      <alignment/>
      <protection/>
    </xf>
    <xf numFmtId="38" fontId="8" fillId="0" borderId="68" xfId="17" applyFont="1" applyBorder="1" applyAlignment="1">
      <alignment vertical="center"/>
    </xf>
    <xf numFmtId="182" fontId="4" fillId="0" borderId="93" xfId="17" applyNumberFormat="1" applyFont="1" applyBorder="1" applyAlignment="1">
      <alignment vertical="center"/>
    </xf>
    <xf numFmtId="38" fontId="8" fillId="0" borderId="98" xfId="17" applyFont="1" applyBorder="1" applyAlignment="1">
      <alignment vertical="center"/>
    </xf>
    <xf numFmtId="182" fontId="4" fillId="0" borderId="54" xfId="17" applyNumberFormat="1" applyFont="1" applyBorder="1" applyAlignment="1">
      <alignment vertical="center"/>
    </xf>
    <xf numFmtId="182" fontId="8" fillId="0" borderId="93" xfId="21" applyNumberFormat="1" applyFont="1" applyBorder="1">
      <alignment/>
      <protection/>
    </xf>
    <xf numFmtId="182" fontId="4" fillId="0" borderId="54" xfId="21" applyNumberFormat="1" applyFont="1" applyFill="1" applyBorder="1">
      <alignment/>
      <protection/>
    </xf>
    <xf numFmtId="38" fontId="8" fillId="0" borderId="94" xfId="17" applyFont="1" applyFill="1" applyBorder="1" applyAlignment="1">
      <alignment vertical="center"/>
    </xf>
    <xf numFmtId="38" fontId="8" fillId="0" borderId="95" xfId="17" applyFont="1" applyFill="1" applyBorder="1" applyAlignment="1">
      <alignment vertical="center"/>
    </xf>
    <xf numFmtId="38" fontId="8" fillId="0" borderId="96" xfId="17" applyFont="1" applyFill="1" applyBorder="1" applyAlignment="1">
      <alignment vertical="center"/>
    </xf>
    <xf numFmtId="38" fontId="8" fillId="0" borderId="88" xfId="17" applyFont="1" applyFill="1" applyBorder="1" applyAlignment="1">
      <alignment vertical="center"/>
    </xf>
    <xf numFmtId="38" fontId="8" fillId="0" borderId="65" xfId="17" applyFont="1" applyFill="1" applyBorder="1" applyAlignment="1">
      <alignment vertical="center"/>
    </xf>
    <xf numFmtId="38" fontId="8" fillId="0" borderId="66" xfId="17" applyFont="1" applyFill="1" applyBorder="1" applyAlignment="1">
      <alignment vertical="center"/>
    </xf>
    <xf numFmtId="38" fontId="8" fillId="0" borderId="67" xfId="17" applyFont="1" applyFill="1" applyBorder="1" applyAlignment="1">
      <alignment vertical="center"/>
    </xf>
    <xf numFmtId="38" fontId="8" fillId="0" borderId="68" xfId="17" applyFont="1" applyFill="1" applyBorder="1" applyAlignment="1">
      <alignment vertical="center"/>
    </xf>
    <xf numFmtId="38" fontId="8" fillId="0" borderId="75" xfId="17" applyFont="1" applyBorder="1" applyAlignment="1">
      <alignment vertical="center"/>
    </xf>
    <xf numFmtId="38" fontId="8" fillId="0" borderId="76" xfId="17" applyFont="1" applyBorder="1" applyAlignment="1">
      <alignment vertical="center"/>
    </xf>
    <xf numFmtId="38" fontId="8" fillId="0" borderId="77" xfId="17" applyFont="1" applyBorder="1" applyAlignment="1">
      <alignment vertical="center"/>
    </xf>
    <xf numFmtId="38" fontId="8" fillId="0" borderId="78" xfId="17" applyFont="1" applyBorder="1" applyAlignment="1">
      <alignment vertical="center"/>
    </xf>
    <xf numFmtId="0" fontId="8" fillId="0" borderId="99" xfId="0" applyFont="1" applyBorder="1" applyAlignment="1">
      <alignment/>
    </xf>
    <xf numFmtId="38" fontId="8" fillId="0" borderId="83" xfId="17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22" applyFont="1" applyAlignment="1">
      <alignment vertical="center"/>
      <protection/>
    </xf>
    <xf numFmtId="0" fontId="18" fillId="0" borderId="0" xfId="22" applyFont="1" applyAlignment="1">
      <alignment vertical="center"/>
      <protection/>
    </xf>
    <xf numFmtId="0" fontId="4" fillId="0" borderId="100" xfId="22" applyFont="1" applyBorder="1" applyAlignment="1">
      <alignment horizontal="center" vertical="top"/>
      <protection/>
    </xf>
    <xf numFmtId="0" fontId="4" fillId="0" borderId="16" xfId="22" applyFont="1" applyBorder="1" applyAlignment="1">
      <alignment horizontal="center" vertical="top"/>
      <protection/>
    </xf>
    <xf numFmtId="0" fontId="4" fillId="0" borderId="17" xfId="22" applyFont="1" applyBorder="1" applyAlignment="1">
      <alignment horizontal="center" vertical="top"/>
      <protection/>
    </xf>
    <xf numFmtId="0" fontId="4" fillId="0" borderId="101" xfId="22" applyFont="1" applyFill="1" applyBorder="1" applyAlignment="1">
      <alignment horizontal="center" vertical="center" wrapText="1"/>
      <protection/>
    </xf>
    <xf numFmtId="0" fontId="4" fillId="0" borderId="8" xfId="22" applyFont="1" applyFill="1" applyBorder="1" applyAlignment="1">
      <alignment horizontal="center" vertical="center" wrapText="1"/>
      <protection/>
    </xf>
    <xf numFmtId="0" fontId="4" fillId="0" borderId="102" xfId="22" applyFont="1" applyFill="1" applyBorder="1" applyAlignment="1">
      <alignment horizontal="center" vertical="center" wrapText="1"/>
      <protection/>
    </xf>
    <xf numFmtId="0" fontId="4" fillId="0" borderId="10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/>
    </xf>
    <xf numFmtId="0" fontId="4" fillId="0" borderId="54" xfId="22" applyFont="1" applyBorder="1" applyAlignment="1">
      <alignment horizontal="center" vertical="top"/>
      <protection/>
    </xf>
    <xf numFmtId="0" fontId="4" fillId="0" borderId="0" xfId="22" applyFont="1" applyBorder="1" applyAlignment="1">
      <alignment horizontal="center" vertical="top"/>
      <protection/>
    </xf>
    <xf numFmtId="0" fontId="4" fillId="0" borderId="88" xfId="22" applyFont="1" applyBorder="1" applyAlignment="1">
      <alignment horizontal="center" vertical="top"/>
      <protection/>
    </xf>
    <xf numFmtId="0" fontId="4" fillId="0" borderId="104" xfId="22" applyFont="1" applyFill="1" applyBorder="1" applyAlignment="1">
      <alignment horizontal="center" vertical="center" wrapText="1"/>
      <protection/>
    </xf>
    <xf numFmtId="0" fontId="19" fillId="0" borderId="104" xfId="0" applyFont="1" applyBorder="1" applyAlignment="1">
      <alignment horizontal="center" vertical="center"/>
    </xf>
    <xf numFmtId="0" fontId="4" fillId="0" borderId="105" xfId="22" applyFont="1" applyFill="1" applyBorder="1" applyAlignment="1">
      <alignment horizontal="center" vertical="center" wrapText="1"/>
      <protection/>
    </xf>
    <xf numFmtId="38" fontId="19" fillId="0" borderId="105" xfId="17" applyFont="1" applyBorder="1" applyAlignment="1">
      <alignment horizontal="center" vertical="center"/>
    </xf>
    <xf numFmtId="0" fontId="4" fillId="0" borderId="106" xfId="0" applyFont="1" applyBorder="1" applyAlignment="1">
      <alignment/>
    </xf>
    <xf numFmtId="0" fontId="4" fillId="0" borderId="107" xfId="22" applyFont="1" applyBorder="1" applyAlignment="1">
      <alignment horizontal="center" vertical="top"/>
      <protection/>
    </xf>
    <xf numFmtId="0" fontId="4" fillId="0" borderId="108" xfId="22" applyFont="1" applyBorder="1" applyAlignment="1">
      <alignment horizontal="center" vertical="top"/>
      <protection/>
    </xf>
    <xf numFmtId="0" fontId="4" fillId="0" borderId="109" xfId="22" applyFont="1" applyBorder="1" applyAlignment="1">
      <alignment horizontal="center" vertical="top"/>
      <protection/>
    </xf>
    <xf numFmtId="0" fontId="4" fillId="0" borderId="107" xfId="22" applyFont="1" applyFill="1" applyBorder="1" applyAlignment="1">
      <alignment horizontal="center" vertical="center" wrapText="1"/>
      <protection/>
    </xf>
    <xf numFmtId="0" fontId="19" fillId="0" borderId="107" xfId="0" applyFont="1" applyBorder="1" applyAlignment="1">
      <alignment horizontal="center" vertical="center"/>
    </xf>
    <xf numFmtId="0" fontId="4" fillId="0" borderId="42" xfId="22" applyFont="1" applyFill="1" applyBorder="1" applyAlignment="1">
      <alignment horizontal="center" vertical="center" wrapText="1"/>
      <protection/>
    </xf>
    <xf numFmtId="38" fontId="19" fillId="0" borderId="42" xfId="17" applyFont="1" applyBorder="1" applyAlignment="1">
      <alignment horizontal="center" vertical="center"/>
    </xf>
    <xf numFmtId="0" fontId="4" fillId="0" borderId="42" xfId="0" applyFont="1" applyBorder="1" applyAlignment="1">
      <alignment horizontal="center"/>
    </xf>
    <xf numFmtId="0" fontId="4" fillId="0" borderId="54" xfId="22" applyFont="1" applyFill="1" applyBorder="1" applyAlignment="1">
      <alignment vertical="center"/>
      <protection/>
    </xf>
    <xf numFmtId="0" fontId="4" fillId="0" borderId="0" xfId="22" applyFont="1" applyFill="1" applyBorder="1" applyAlignment="1">
      <alignment vertical="center"/>
      <protection/>
    </xf>
    <xf numFmtId="176" fontId="4" fillId="0" borderId="0" xfId="22" applyNumberFormat="1" applyFont="1" applyFill="1" applyBorder="1" applyAlignment="1">
      <alignment vertical="center"/>
      <protection/>
    </xf>
    <xf numFmtId="3" fontId="4" fillId="0" borderId="54" xfId="22" applyNumberFormat="1" applyFont="1" applyFill="1" applyBorder="1" applyAlignment="1">
      <alignment vertical="center"/>
      <protection/>
    </xf>
    <xf numFmtId="3" fontId="4" fillId="0" borderId="106" xfId="22" applyNumberFormat="1" applyFont="1" applyFill="1" applyBorder="1" applyAlignment="1">
      <alignment vertical="center"/>
      <protection/>
    </xf>
    <xf numFmtId="38" fontId="4" fillId="0" borderId="106" xfId="17" applyFont="1" applyBorder="1" applyAlignment="1">
      <alignment/>
    </xf>
    <xf numFmtId="0" fontId="4" fillId="0" borderId="110" xfId="22" applyFont="1" applyFill="1" applyBorder="1" applyAlignment="1">
      <alignment vertical="center"/>
      <protection/>
    </xf>
    <xf numFmtId="0" fontId="4" fillId="0" borderId="111" xfId="22" applyFont="1" applyFill="1" applyBorder="1" applyAlignment="1">
      <alignment vertical="center"/>
      <protection/>
    </xf>
    <xf numFmtId="176" fontId="4" fillId="0" borderId="111" xfId="22" applyNumberFormat="1" applyFont="1" applyFill="1" applyBorder="1" applyAlignment="1">
      <alignment vertical="center"/>
      <protection/>
    </xf>
    <xf numFmtId="3" fontId="4" fillId="0" borderId="110" xfId="22" applyNumberFormat="1" applyFont="1" applyFill="1" applyBorder="1" applyAlignment="1">
      <alignment vertical="center"/>
      <protection/>
    </xf>
    <xf numFmtId="38" fontId="4" fillId="0" borderId="110" xfId="17" applyFont="1" applyFill="1" applyBorder="1" applyAlignment="1">
      <alignment vertical="center"/>
    </xf>
    <xf numFmtId="3" fontId="4" fillId="0" borderId="112" xfId="22" applyNumberFormat="1" applyFont="1" applyFill="1" applyBorder="1" applyAlignment="1">
      <alignment vertical="center"/>
      <protection/>
    </xf>
    <xf numFmtId="38" fontId="4" fillId="0" borderId="112" xfId="17" applyFont="1" applyFill="1" applyBorder="1" applyAlignment="1">
      <alignment/>
    </xf>
    <xf numFmtId="181" fontId="4" fillId="0" borderId="112" xfId="0" applyNumberFormat="1" applyFont="1" applyBorder="1" applyAlignment="1">
      <alignment/>
    </xf>
    <xf numFmtId="38" fontId="4" fillId="0" borderId="54" xfId="17" applyFont="1" applyFill="1" applyBorder="1" applyAlignment="1">
      <alignment vertical="center"/>
    </xf>
    <xf numFmtId="185" fontId="4" fillId="0" borderId="54" xfId="17" applyNumberFormat="1" applyFont="1" applyFill="1" applyBorder="1" applyAlignment="1">
      <alignment vertical="center"/>
    </xf>
    <xf numFmtId="38" fontId="4" fillId="0" borderId="106" xfId="17" applyFont="1" applyFill="1" applyBorder="1" applyAlignment="1">
      <alignment/>
    </xf>
    <xf numFmtId="181" fontId="4" fillId="0" borderId="106" xfId="0" applyNumberFormat="1" applyFont="1" applyBorder="1" applyAlignment="1">
      <alignment/>
    </xf>
    <xf numFmtId="3" fontId="4" fillId="0" borderId="54" xfId="22" applyNumberFormat="1" applyFont="1" applyFill="1" applyBorder="1" applyAlignment="1">
      <alignment horizontal="right" vertical="center"/>
      <protection/>
    </xf>
    <xf numFmtId="3" fontId="5" fillId="0" borderId="106" xfId="22" applyNumberFormat="1" applyFont="1" applyFill="1" applyBorder="1" applyAlignment="1">
      <alignment horizontal="right" vertical="center"/>
      <protection/>
    </xf>
    <xf numFmtId="38" fontId="4" fillId="0" borderId="54" xfId="17" applyFont="1" applyFill="1" applyBorder="1" applyAlignment="1">
      <alignment/>
    </xf>
    <xf numFmtId="3" fontId="4" fillId="0" borderId="106" xfId="22" applyNumberFormat="1" applyFont="1" applyFill="1" applyBorder="1" applyAlignment="1">
      <alignment horizontal="right" vertical="center"/>
      <protection/>
    </xf>
    <xf numFmtId="38" fontId="4" fillId="0" borderId="54" xfId="17" applyFont="1" applyFill="1" applyBorder="1" applyAlignment="1">
      <alignment horizontal="right" vertical="center"/>
    </xf>
    <xf numFmtId="0" fontId="4" fillId="0" borderId="99" xfId="22" applyFont="1" applyFill="1" applyBorder="1" applyAlignment="1">
      <alignment vertical="center"/>
      <protection/>
    </xf>
    <xf numFmtId="0" fontId="4" fillId="0" borderId="5" xfId="22" applyFont="1" applyFill="1" applyBorder="1" applyAlignment="1">
      <alignment vertical="center"/>
      <protection/>
    </xf>
    <xf numFmtId="176" fontId="4" fillId="0" borderId="5" xfId="22" applyNumberFormat="1" applyFont="1" applyFill="1" applyBorder="1" applyAlignment="1">
      <alignment vertical="center"/>
      <protection/>
    </xf>
    <xf numFmtId="3" fontId="4" fillId="0" borderId="99" xfId="22" applyNumberFormat="1" applyFont="1" applyFill="1" applyBorder="1" applyAlignment="1">
      <alignment horizontal="right" vertical="center"/>
      <protection/>
    </xf>
    <xf numFmtId="3" fontId="4" fillId="0" borderId="99" xfId="22" applyNumberFormat="1" applyFont="1" applyFill="1" applyBorder="1" applyAlignment="1">
      <alignment vertical="center"/>
      <protection/>
    </xf>
    <xf numFmtId="185" fontId="4" fillId="0" borderId="113" xfId="17" applyNumberFormat="1" applyFont="1" applyFill="1" applyBorder="1" applyAlignment="1">
      <alignment vertical="center"/>
    </xf>
    <xf numFmtId="3" fontId="4" fillId="0" borderId="113" xfId="22" applyNumberFormat="1" applyFont="1" applyFill="1" applyBorder="1" applyAlignment="1">
      <alignment horizontal="right" vertical="center"/>
      <protection/>
    </xf>
    <xf numFmtId="38" fontId="4" fillId="0" borderId="113" xfId="17" applyFont="1" applyFill="1" applyBorder="1" applyAlignment="1">
      <alignment/>
    </xf>
    <xf numFmtId="181" fontId="4" fillId="0" borderId="113" xfId="0" applyNumberFormat="1" applyFont="1" applyBorder="1" applyAlignment="1">
      <alignment/>
    </xf>
    <xf numFmtId="0" fontId="2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21" fillId="0" borderId="0" xfId="0" applyFont="1" applyAlignment="1">
      <alignment/>
    </xf>
    <xf numFmtId="0" fontId="5" fillId="0" borderId="100" xfId="22" applyFont="1" applyBorder="1" applyAlignment="1">
      <alignment horizontal="center" vertical="top"/>
      <protection/>
    </xf>
    <xf numFmtId="0" fontId="5" fillId="0" borderId="16" xfId="22" applyFont="1" applyBorder="1" applyAlignment="1">
      <alignment horizontal="center" vertical="top"/>
      <protection/>
    </xf>
    <xf numFmtId="0" fontId="5" fillId="0" borderId="17" xfId="22" applyFont="1" applyBorder="1" applyAlignment="1">
      <alignment horizontal="center" vertical="top"/>
      <protection/>
    </xf>
    <xf numFmtId="0" fontId="5" fillId="0" borderId="114" xfId="22" applyFont="1" applyBorder="1" applyAlignment="1">
      <alignment horizontal="center" vertical="top"/>
      <protection/>
    </xf>
    <xf numFmtId="0" fontId="5" fillId="0" borderId="115" xfId="22" applyFont="1" applyBorder="1" applyAlignment="1">
      <alignment horizontal="center" vertical="top"/>
      <protection/>
    </xf>
    <xf numFmtId="0" fontId="5" fillId="0" borderId="116" xfId="22" applyFont="1" applyBorder="1" applyAlignment="1">
      <alignment horizontal="center" vertical="top"/>
      <protection/>
    </xf>
    <xf numFmtId="0" fontId="5" fillId="0" borderId="104" xfId="22" applyFont="1" applyFill="1" applyBorder="1" applyAlignment="1">
      <alignment horizontal="center" vertical="top" wrapText="1"/>
      <protection/>
    </xf>
    <xf numFmtId="0" fontId="19" fillId="0" borderId="104" xfId="0" applyFont="1" applyBorder="1" applyAlignment="1">
      <alignment horizontal="center" vertical="top"/>
    </xf>
    <xf numFmtId="0" fontId="22" fillId="0" borderId="104" xfId="22" applyFont="1" applyFill="1" applyBorder="1" applyAlignment="1">
      <alignment horizontal="center" vertical="top" wrapText="1"/>
      <protection/>
    </xf>
    <xf numFmtId="0" fontId="19" fillId="0" borderId="105" xfId="0" applyFont="1" applyBorder="1" applyAlignment="1">
      <alignment horizontal="center" vertical="top"/>
    </xf>
    <xf numFmtId="0" fontId="19" fillId="0" borderId="107" xfId="22" applyFont="1" applyFill="1" applyBorder="1" applyAlignment="1">
      <alignment horizontal="center" vertical="center" wrapText="1"/>
      <protection/>
    </xf>
    <xf numFmtId="0" fontId="19" fillId="0" borderId="42" xfId="22" applyFont="1" applyFill="1" applyBorder="1" applyAlignment="1">
      <alignment horizontal="center" vertical="center" wrapText="1"/>
      <protection/>
    </xf>
    <xf numFmtId="0" fontId="5" fillId="0" borderId="54" xfId="22" applyFont="1" applyBorder="1" applyAlignment="1">
      <alignment vertical="center"/>
      <protection/>
    </xf>
    <xf numFmtId="3" fontId="5" fillId="0" borderId="54" xfId="22" applyNumberFormat="1" applyFont="1" applyFill="1" applyBorder="1" applyAlignment="1">
      <alignment vertical="center"/>
      <protection/>
    </xf>
    <xf numFmtId="38" fontId="4" fillId="0" borderId="54" xfId="17" applyFont="1" applyBorder="1" applyAlignment="1">
      <alignment/>
    </xf>
    <xf numFmtId="0" fontId="5" fillId="0" borderId="110" xfId="22" applyFont="1" applyFill="1" applyBorder="1" applyAlignment="1">
      <alignment vertical="center"/>
      <protection/>
    </xf>
    <xf numFmtId="0" fontId="5" fillId="0" borderId="111" xfId="22" applyFont="1" applyFill="1" applyBorder="1" applyAlignment="1">
      <alignment vertical="center"/>
      <protection/>
    </xf>
    <xf numFmtId="176" fontId="5" fillId="0" borderId="111" xfId="22" applyNumberFormat="1" applyFont="1" applyFill="1" applyBorder="1" applyAlignment="1">
      <alignment vertical="center"/>
      <protection/>
    </xf>
    <xf numFmtId="3" fontId="5" fillId="0" borderId="110" xfId="22" applyNumberFormat="1" applyFont="1" applyFill="1" applyBorder="1" applyAlignment="1">
      <alignment vertical="center"/>
      <protection/>
    </xf>
    <xf numFmtId="38" fontId="5" fillId="0" borderId="110" xfId="17" applyFont="1" applyFill="1" applyBorder="1" applyAlignment="1">
      <alignment vertical="center"/>
    </xf>
    <xf numFmtId="38" fontId="4" fillId="0" borderId="110" xfId="17" applyFont="1" applyBorder="1" applyAlignment="1">
      <alignment/>
    </xf>
    <xf numFmtId="38" fontId="4" fillId="0" borderId="112" xfId="17" applyFont="1" applyBorder="1" applyAlignment="1">
      <alignment/>
    </xf>
    <xf numFmtId="0" fontId="5" fillId="0" borderId="54" xfId="22" applyFont="1" applyFill="1" applyBorder="1" applyAlignment="1">
      <alignment vertical="center"/>
      <protection/>
    </xf>
    <xf numFmtId="176" fontId="5" fillId="0" borderId="0" xfId="22" applyNumberFormat="1" applyFont="1" applyFill="1" applyBorder="1" applyAlignment="1">
      <alignment vertical="center"/>
      <protection/>
    </xf>
    <xf numFmtId="38" fontId="5" fillId="0" borderId="54" xfId="17" applyFont="1" applyFill="1" applyBorder="1" applyAlignment="1">
      <alignment vertical="center"/>
    </xf>
    <xf numFmtId="185" fontId="4" fillId="2" borderId="54" xfId="17" applyNumberFormat="1" applyFont="1" applyFill="1" applyBorder="1" applyAlignment="1">
      <alignment vertical="center"/>
    </xf>
    <xf numFmtId="3" fontId="5" fillId="0" borderId="54" xfId="22" applyNumberFormat="1" applyFont="1" applyFill="1" applyBorder="1" applyAlignment="1">
      <alignment horizontal="right" vertical="center"/>
      <protection/>
    </xf>
    <xf numFmtId="38" fontId="4" fillId="0" borderId="54" xfId="17" applyFont="1" applyBorder="1" applyAlignment="1">
      <alignment horizontal="right"/>
    </xf>
    <xf numFmtId="38" fontId="5" fillId="0" borderId="54" xfId="17" applyFont="1" applyFill="1" applyBorder="1" applyAlignment="1">
      <alignment horizontal="right" vertical="center"/>
    </xf>
    <xf numFmtId="0" fontId="5" fillId="0" borderId="99" xfId="22" applyFont="1" applyBorder="1" applyAlignment="1">
      <alignment vertical="center"/>
      <protection/>
    </xf>
    <xf numFmtId="3" fontId="5" fillId="0" borderId="99" xfId="22" applyNumberFormat="1" applyFont="1" applyFill="1" applyBorder="1" applyAlignment="1">
      <alignment horizontal="right" vertical="center"/>
      <protection/>
    </xf>
    <xf numFmtId="3" fontId="5" fillId="0" borderId="99" xfId="22" applyNumberFormat="1" applyFont="1" applyFill="1" applyBorder="1" applyAlignment="1">
      <alignment vertical="center"/>
      <protection/>
    </xf>
    <xf numFmtId="185" fontId="4" fillId="2" borderId="113" xfId="17" applyNumberFormat="1" applyFont="1" applyFill="1" applyBorder="1" applyAlignment="1">
      <alignment vertical="center"/>
    </xf>
    <xf numFmtId="38" fontId="4" fillId="0" borderId="99" xfId="17" applyFont="1" applyBorder="1" applyAlignment="1">
      <alignment horizontal="right"/>
    </xf>
    <xf numFmtId="38" fontId="4" fillId="0" borderId="113" xfId="17" applyFont="1" applyBorder="1" applyAlignment="1">
      <alignment/>
    </xf>
    <xf numFmtId="0" fontId="4" fillId="0" borderId="53" xfId="0" applyFont="1" applyBorder="1" applyAlignment="1">
      <alignment/>
    </xf>
    <xf numFmtId="3" fontId="5" fillId="0" borderId="106" xfId="22" applyNumberFormat="1" applyFont="1" applyFill="1" applyBorder="1" applyAlignment="1">
      <alignment vertical="center"/>
      <protection/>
    </xf>
    <xf numFmtId="38" fontId="4" fillId="0" borderId="103" xfId="17" applyFont="1" applyBorder="1" applyAlignment="1">
      <alignment/>
    </xf>
    <xf numFmtId="38" fontId="4" fillId="0" borderId="106" xfId="17" applyFont="1" applyBorder="1" applyAlignment="1">
      <alignment horizontal="center"/>
    </xf>
    <xf numFmtId="3" fontId="5" fillId="0" borderId="112" xfId="22" applyNumberFormat="1" applyFont="1" applyFill="1" applyBorder="1" applyAlignment="1">
      <alignment vertical="center"/>
      <protection/>
    </xf>
    <xf numFmtId="38" fontId="5" fillId="0" borderId="112" xfId="17" applyFont="1" applyFill="1" applyBorder="1" applyAlignment="1">
      <alignment vertical="center"/>
    </xf>
    <xf numFmtId="38" fontId="5" fillId="0" borderId="106" xfId="17" applyFont="1" applyFill="1" applyBorder="1" applyAlignment="1">
      <alignment vertical="center"/>
    </xf>
    <xf numFmtId="38" fontId="4" fillId="0" borderId="106" xfId="17" applyFont="1" applyBorder="1" applyAlignment="1">
      <alignment horizontal="right"/>
    </xf>
    <xf numFmtId="38" fontId="5" fillId="0" borderId="106" xfId="17" applyFont="1" applyFill="1" applyBorder="1" applyAlignment="1">
      <alignment horizontal="right" vertical="center"/>
    </xf>
    <xf numFmtId="0" fontId="5" fillId="0" borderId="99" xfId="22" applyFont="1" applyFill="1" applyBorder="1" applyAlignment="1">
      <alignment vertical="center"/>
      <protection/>
    </xf>
    <xf numFmtId="0" fontId="5" fillId="0" borderId="5" xfId="22" applyFont="1" applyFill="1" applyBorder="1" applyAlignment="1">
      <alignment vertical="center"/>
      <protection/>
    </xf>
    <xf numFmtId="176" fontId="5" fillId="0" borderId="5" xfId="22" applyNumberFormat="1" applyFont="1" applyFill="1" applyBorder="1" applyAlignment="1">
      <alignment vertical="center"/>
      <protection/>
    </xf>
    <xf numFmtId="3" fontId="5" fillId="0" borderId="113" xfId="22" applyNumberFormat="1" applyFont="1" applyFill="1" applyBorder="1" applyAlignment="1">
      <alignment horizontal="right" vertical="center"/>
      <protection/>
    </xf>
    <xf numFmtId="3" fontId="5" fillId="0" borderId="113" xfId="22" applyNumberFormat="1" applyFont="1" applyFill="1" applyBorder="1" applyAlignment="1">
      <alignment vertical="center"/>
      <protection/>
    </xf>
    <xf numFmtId="38" fontId="4" fillId="0" borderId="113" xfId="17" applyFont="1" applyBorder="1" applyAlignment="1">
      <alignment horizontal="right"/>
    </xf>
    <xf numFmtId="0" fontId="23" fillId="0" borderId="0" xfId="0" applyFont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9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workbookViewId="0" topLeftCell="A1">
      <selection activeCell="O3" sqref="O3"/>
    </sheetView>
  </sheetViews>
  <sheetFormatPr defaultColWidth="9.00390625" defaultRowHeight="13.5"/>
  <cols>
    <col min="1" max="1" width="3.875" style="0" customWidth="1"/>
    <col min="2" max="2" width="3.125" style="0" customWidth="1"/>
    <col min="3" max="3" width="3.00390625" style="0" customWidth="1"/>
    <col min="4" max="4" width="5.375" style="0" customWidth="1"/>
    <col min="5" max="5" width="9.00390625" style="24" customWidth="1"/>
    <col min="6" max="9" width="7.875" style="0" customWidth="1"/>
  </cols>
  <sheetData>
    <row r="1" spans="1:21" ht="14.25">
      <c r="A1" s="1" t="s">
        <v>28</v>
      </c>
      <c r="B1" s="2"/>
      <c r="C1" s="2"/>
      <c r="D1" s="3"/>
      <c r="E1" s="19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4.25" thickBot="1">
      <c r="A2" s="4" t="s">
        <v>0</v>
      </c>
      <c r="B2" s="4"/>
      <c r="C2" s="4"/>
      <c r="D2" s="4"/>
      <c r="E2" s="20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4"/>
      <c r="R2" s="4"/>
      <c r="S2" s="4"/>
      <c r="T2" s="4"/>
      <c r="U2" s="4"/>
    </row>
    <row r="3" spans="1:21" ht="33.75">
      <c r="A3" s="26" t="s">
        <v>1</v>
      </c>
      <c r="B3" s="27"/>
      <c r="C3" s="27"/>
      <c r="D3" s="27"/>
      <c r="E3" s="21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  <c r="K3" s="28" t="s">
        <v>8</v>
      </c>
      <c r="L3" s="29"/>
      <c r="M3" s="7" t="s">
        <v>9</v>
      </c>
      <c r="N3" s="7" t="s">
        <v>10</v>
      </c>
      <c r="O3" s="7" t="s">
        <v>11</v>
      </c>
      <c r="P3" s="28" t="s">
        <v>12</v>
      </c>
      <c r="Q3" s="30"/>
      <c r="R3" s="30"/>
      <c r="S3" s="30"/>
      <c r="T3" s="29"/>
      <c r="U3" s="8" t="s">
        <v>13</v>
      </c>
    </row>
    <row r="4" spans="1:21" ht="13.5">
      <c r="A4" s="32" t="s">
        <v>14</v>
      </c>
      <c r="B4" s="32">
        <v>35</v>
      </c>
      <c r="C4" s="32" t="s">
        <v>15</v>
      </c>
      <c r="D4" s="33">
        <v>1960</v>
      </c>
      <c r="E4" s="34">
        <v>10917</v>
      </c>
      <c r="F4" s="35">
        <v>0</v>
      </c>
      <c r="G4" s="35">
        <v>90</v>
      </c>
      <c r="H4" s="35">
        <v>457</v>
      </c>
      <c r="I4" s="35">
        <v>1291</v>
      </c>
      <c r="J4" s="35">
        <v>11</v>
      </c>
      <c r="K4" s="48">
        <v>133</v>
      </c>
      <c r="L4" s="48"/>
      <c r="M4" s="35">
        <v>6065</v>
      </c>
      <c r="N4" s="35">
        <v>178</v>
      </c>
      <c r="O4" s="35">
        <v>70</v>
      </c>
      <c r="P4" s="48">
        <v>2622</v>
      </c>
      <c r="Q4" s="48"/>
      <c r="R4" s="48"/>
      <c r="S4" s="48"/>
      <c r="T4" s="48"/>
      <c r="U4" s="35">
        <v>0</v>
      </c>
    </row>
    <row r="5" spans="1:21" ht="13.5">
      <c r="A5" s="32"/>
      <c r="B5" s="32">
        <v>38</v>
      </c>
      <c r="C5" s="32" t="s">
        <v>15</v>
      </c>
      <c r="D5" s="33">
        <v>1963</v>
      </c>
      <c r="E5" s="34">
        <v>11654</v>
      </c>
      <c r="F5" s="35">
        <v>0</v>
      </c>
      <c r="G5" s="35">
        <v>98</v>
      </c>
      <c r="H5" s="35">
        <v>579</v>
      </c>
      <c r="I5" s="35">
        <v>1407</v>
      </c>
      <c r="J5" s="35">
        <v>8</v>
      </c>
      <c r="K5" s="48">
        <v>158</v>
      </c>
      <c r="L5" s="48"/>
      <c r="M5" s="35">
        <v>6266</v>
      </c>
      <c r="N5" s="35">
        <v>189</v>
      </c>
      <c r="O5" s="35">
        <v>212</v>
      </c>
      <c r="P5" s="48">
        <v>2737</v>
      </c>
      <c r="Q5" s="48"/>
      <c r="R5" s="48"/>
      <c r="S5" s="48"/>
      <c r="T5" s="48"/>
      <c r="U5" s="35">
        <v>0</v>
      </c>
    </row>
    <row r="6" spans="1:21" ht="13.5">
      <c r="A6" s="32"/>
      <c r="B6" s="32">
        <v>41</v>
      </c>
      <c r="C6" s="32" t="s">
        <v>15</v>
      </c>
      <c r="D6" s="33">
        <v>1966</v>
      </c>
      <c r="E6" s="34">
        <v>13149</v>
      </c>
      <c r="F6" s="35">
        <v>7</v>
      </c>
      <c r="G6" s="35">
        <v>98</v>
      </c>
      <c r="H6" s="35">
        <v>742</v>
      </c>
      <c r="I6" s="35">
        <v>1471</v>
      </c>
      <c r="J6" s="35">
        <v>10</v>
      </c>
      <c r="K6" s="48">
        <v>211</v>
      </c>
      <c r="L6" s="48"/>
      <c r="M6" s="35">
        <v>6833</v>
      </c>
      <c r="N6" s="35">
        <v>229</v>
      </c>
      <c r="O6" s="35">
        <v>335</v>
      </c>
      <c r="P6" s="48">
        <v>3213</v>
      </c>
      <c r="Q6" s="48"/>
      <c r="R6" s="48"/>
      <c r="S6" s="48"/>
      <c r="T6" s="48"/>
      <c r="U6" s="35">
        <v>0</v>
      </c>
    </row>
    <row r="7" spans="1:21" ht="13.5">
      <c r="A7" s="32"/>
      <c r="B7" s="32">
        <v>44</v>
      </c>
      <c r="C7" s="32" t="s">
        <v>15</v>
      </c>
      <c r="D7" s="33">
        <v>1969</v>
      </c>
      <c r="E7" s="34">
        <v>15268</v>
      </c>
      <c r="F7" s="35">
        <v>29</v>
      </c>
      <c r="G7" s="35">
        <v>107</v>
      </c>
      <c r="H7" s="35">
        <v>954</v>
      </c>
      <c r="I7" s="35">
        <v>1585</v>
      </c>
      <c r="J7" s="35">
        <v>11</v>
      </c>
      <c r="K7" s="48">
        <v>220</v>
      </c>
      <c r="L7" s="48"/>
      <c r="M7" s="35">
        <v>8102</v>
      </c>
      <c r="N7" s="35">
        <v>215</v>
      </c>
      <c r="O7" s="35">
        <v>420</v>
      </c>
      <c r="P7" s="48">
        <v>3625</v>
      </c>
      <c r="Q7" s="48"/>
      <c r="R7" s="48"/>
      <c r="S7" s="48"/>
      <c r="T7" s="48"/>
      <c r="U7" s="35">
        <v>0</v>
      </c>
    </row>
    <row r="8" spans="1:21" ht="13.5">
      <c r="A8" s="32"/>
      <c r="B8" s="32">
        <v>47</v>
      </c>
      <c r="C8" s="32" t="s">
        <v>15</v>
      </c>
      <c r="D8" s="33">
        <v>1972</v>
      </c>
      <c r="E8" s="34">
        <v>17363</v>
      </c>
      <c r="F8" s="35">
        <v>36</v>
      </c>
      <c r="G8" s="35">
        <v>102</v>
      </c>
      <c r="H8" s="35">
        <v>1266</v>
      </c>
      <c r="I8" s="35">
        <v>1746</v>
      </c>
      <c r="J8" s="35">
        <v>13</v>
      </c>
      <c r="K8" s="48">
        <v>289</v>
      </c>
      <c r="L8" s="48"/>
      <c r="M8" s="35">
        <v>9179</v>
      </c>
      <c r="N8" s="35">
        <v>221</v>
      </c>
      <c r="O8" s="35">
        <v>281</v>
      </c>
      <c r="P8" s="48">
        <v>4117</v>
      </c>
      <c r="Q8" s="48"/>
      <c r="R8" s="48"/>
      <c r="S8" s="48"/>
      <c r="T8" s="48"/>
      <c r="U8" s="35">
        <v>113</v>
      </c>
    </row>
    <row r="9" spans="1:21" ht="13.5">
      <c r="A9" s="32"/>
      <c r="B9" s="32">
        <v>50</v>
      </c>
      <c r="C9" s="32" t="s">
        <v>15</v>
      </c>
      <c r="D9" s="33">
        <v>1975</v>
      </c>
      <c r="E9" s="34">
        <v>18694</v>
      </c>
      <c r="F9" s="35">
        <v>40</v>
      </c>
      <c r="G9" s="35">
        <v>109</v>
      </c>
      <c r="H9" s="35">
        <v>1430</v>
      </c>
      <c r="I9" s="35">
        <v>1712</v>
      </c>
      <c r="J9" s="35">
        <v>18</v>
      </c>
      <c r="K9" s="48">
        <v>311</v>
      </c>
      <c r="L9" s="48"/>
      <c r="M9" s="35">
        <v>9863</v>
      </c>
      <c r="N9" s="35">
        <v>261</v>
      </c>
      <c r="O9" s="35">
        <v>459</v>
      </c>
      <c r="P9" s="48">
        <v>4372</v>
      </c>
      <c r="Q9" s="48"/>
      <c r="R9" s="48"/>
      <c r="S9" s="48"/>
      <c r="T9" s="48"/>
      <c r="U9" s="35">
        <v>119</v>
      </c>
    </row>
    <row r="10" spans="1:21" ht="13.5">
      <c r="A10" s="32"/>
      <c r="B10" s="32">
        <v>53</v>
      </c>
      <c r="C10" s="32" t="s">
        <v>15</v>
      </c>
      <c r="D10" s="33">
        <v>1978</v>
      </c>
      <c r="E10" s="34">
        <v>20627</v>
      </c>
      <c r="F10" s="35">
        <v>41</v>
      </c>
      <c r="G10" s="35">
        <v>102</v>
      </c>
      <c r="H10" s="35">
        <v>1575</v>
      </c>
      <c r="I10" s="35">
        <v>1674</v>
      </c>
      <c r="J10" s="35">
        <v>16</v>
      </c>
      <c r="K10" s="48">
        <v>335</v>
      </c>
      <c r="L10" s="48"/>
      <c r="M10" s="35">
        <v>10971</v>
      </c>
      <c r="N10" s="35">
        <v>314</v>
      </c>
      <c r="O10" s="35">
        <v>568</v>
      </c>
      <c r="P10" s="48">
        <v>4926</v>
      </c>
      <c r="Q10" s="48"/>
      <c r="R10" s="48"/>
      <c r="S10" s="48"/>
      <c r="T10" s="48"/>
      <c r="U10" s="35">
        <v>105</v>
      </c>
    </row>
    <row r="11" spans="1:21" ht="13.5">
      <c r="A11" s="32"/>
      <c r="B11" s="32">
        <v>56</v>
      </c>
      <c r="C11" s="32" t="s">
        <v>15</v>
      </c>
      <c r="D11" s="33">
        <v>1981</v>
      </c>
      <c r="E11" s="34">
        <v>22762</v>
      </c>
      <c r="F11" s="35">
        <v>24</v>
      </c>
      <c r="G11" s="35">
        <v>90</v>
      </c>
      <c r="H11" s="35">
        <v>1813</v>
      </c>
      <c r="I11" s="35">
        <v>1800</v>
      </c>
      <c r="J11" s="35">
        <v>15</v>
      </c>
      <c r="K11" s="48">
        <v>370</v>
      </c>
      <c r="L11" s="48"/>
      <c r="M11" s="35">
        <v>11713</v>
      </c>
      <c r="N11" s="35">
        <v>358</v>
      </c>
      <c r="O11" s="35">
        <v>732</v>
      </c>
      <c r="P11" s="48">
        <v>5744</v>
      </c>
      <c r="Q11" s="48"/>
      <c r="R11" s="48"/>
      <c r="S11" s="48"/>
      <c r="T11" s="48"/>
      <c r="U11" s="35">
        <v>103</v>
      </c>
    </row>
    <row r="12" spans="1:21" s="24" customFormat="1" ht="13.5">
      <c r="A12" s="49"/>
      <c r="B12" s="49">
        <v>61</v>
      </c>
      <c r="C12" s="49" t="s">
        <v>15</v>
      </c>
      <c r="D12" s="50">
        <v>1986</v>
      </c>
      <c r="E12" s="34">
        <v>23957</v>
      </c>
      <c r="F12" s="34">
        <v>19</v>
      </c>
      <c r="G12" s="34">
        <v>69</v>
      </c>
      <c r="H12" s="34">
        <v>2065</v>
      </c>
      <c r="I12" s="34">
        <v>1990</v>
      </c>
      <c r="J12" s="34">
        <v>17</v>
      </c>
      <c r="K12" s="51">
        <v>418</v>
      </c>
      <c r="L12" s="51"/>
      <c r="M12" s="34">
        <v>11820</v>
      </c>
      <c r="N12" s="34">
        <v>406</v>
      </c>
      <c r="O12" s="34">
        <v>822</v>
      </c>
      <c r="P12" s="51">
        <v>6223</v>
      </c>
      <c r="Q12" s="51"/>
      <c r="R12" s="51"/>
      <c r="S12" s="51"/>
      <c r="T12" s="51"/>
      <c r="U12" s="34">
        <v>108</v>
      </c>
    </row>
    <row r="13" spans="1:21" ht="13.5">
      <c r="A13" s="32" t="s">
        <v>16</v>
      </c>
      <c r="B13" s="32">
        <v>3</v>
      </c>
      <c r="C13" s="32" t="s">
        <v>15</v>
      </c>
      <c r="D13" s="33">
        <v>1991</v>
      </c>
      <c r="E13" s="34">
        <v>24760</v>
      </c>
      <c r="F13" s="35">
        <v>24</v>
      </c>
      <c r="G13" s="35">
        <v>42</v>
      </c>
      <c r="H13" s="35">
        <v>2229</v>
      </c>
      <c r="I13" s="35">
        <v>1959</v>
      </c>
      <c r="J13" s="35">
        <v>16</v>
      </c>
      <c r="K13" s="48">
        <v>467</v>
      </c>
      <c r="L13" s="48"/>
      <c r="M13" s="35">
        <v>11725</v>
      </c>
      <c r="N13" s="35">
        <v>456</v>
      </c>
      <c r="O13" s="35">
        <v>995</v>
      </c>
      <c r="P13" s="48">
        <v>6741</v>
      </c>
      <c r="Q13" s="48"/>
      <c r="R13" s="48"/>
      <c r="S13" s="48"/>
      <c r="T13" s="48"/>
      <c r="U13" s="35">
        <v>106</v>
      </c>
    </row>
    <row r="14" spans="1:21" ht="13.5">
      <c r="A14" s="32"/>
      <c r="B14" s="32">
        <v>8</v>
      </c>
      <c r="C14" s="32" t="s">
        <v>15</v>
      </c>
      <c r="D14" s="33">
        <v>1996</v>
      </c>
      <c r="E14" s="34">
        <v>24904</v>
      </c>
      <c r="F14" s="35">
        <v>28</v>
      </c>
      <c r="G14" s="35">
        <v>30</v>
      </c>
      <c r="H14" s="35">
        <v>2437</v>
      </c>
      <c r="I14" s="35">
        <v>1692</v>
      </c>
      <c r="J14" s="35">
        <v>13</v>
      </c>
      <c r="K14" s="48">
        <v>485</v>
      </c>
      <c r="L14" s="48"/>
      <c r="M14" s="35">
        <v>11454</v>
      </c>
      <c r="N14" s="35">
        <v>507</v>
      </c>
      <c r="O14" s="35">
        <v>1024</v>
      </c>
      <c r="P14" s="48">
        <v>7127</v>
      </c>
      <c r="Q14" s="48"/>
      <c r="R14" s="48"/>
      <c r="S14" s="48"/>
      <c r="T14" s="48"/>
      <c r="U14" s="35">
        <v>107</v>
      </c>
    </row>
    <row r="15" spans="1:21" ht="13.5">
      <c r="A15" s="32"/>
      <c r="B15" s="32">
        <v>11</v>
      </c>
      <c r="C15" s="32" t="s">
        <v>15</v>
      </c>
      <c r="D15" s="33">
        <v>1999</v>
      </c>
      <c r="E15" s="34">
        <v>22525</v>
      </c>
      <c r="F15" s="35">
        <v>22</v>
      </c>
      <c r="G15" s="35">
        <v>25</v>
      </c>
      <c r="H15" s="35">
        <v>2180</v>
      </c>
      <c r="I15" s="35">
        <v>1419</v>
      </c>
      <c r="J15" s="35">
        <v>7</v>
      </c>
      <c r="K15" s="48">
        <v>397</v>
      </c>
      <c r="L15" s="48"/>
      <c r="M15" s="35">
        <v>10401</v>
      </c>
      <c r="N15" s="35">
        <v>465</v>
      </c>
      <c r="O15" s="35">
        <v>953</v>
      </c>
      <c r="P15" s="48">
        <v>6656</v>
      </c>
      <c r="Q15" s="48"/>
      <c r="R15" s="48"/>
      <c r="S15" s="48"/>
      <c r="T15" s="48"/>
      <c r="U15" s="36" t="s">
        <v>17</v>
      </c>
    </row>
    <row r="16" spans="1:21" ht="14.25" thickBot="1">
      <c r="A16" s="37"/>
      <c r="B16" s="37">
        <v>13</v>
      </c>
      <c r="C16" s="37" t="s">
        <v>15</v>
      </c>
      <c r="D16" s="38">
        <v>2001</v>
      </c>
      <c r="E16" s="39">
        <v>22921</v>
      </c>
      <c r="F16" s="40">
        <v>31</v>
      </c>
      <c r="G16" s="40">
        <v>11</v>
      </c>
      <c r="H16" s="40">
        <v>2207</v>
      </c>
      <c r="I16" s="40">
        <v>1390</v>
      </c>
      <c r="J16" s="40">
        <v>12</v>
      </c>
      <c r="K16" s="52">
        <v>501</v>
      </c>
      <c r="L16" s="52"/>
      <c r="M16" s="40">
        <v>10194</v>
      </c>
      <c r="N16" s="40">
        <v>454</v>
      </c>
      <c r="O16" s="40">
        <v>897</v>
      </c>
      <c r="P16" s="52">
        <v>7121</v>
      </c>
      <c r="Q16" s="52"/>
      <c r="R16" s="52"/>
      <c r="S16" s="52"/>
      <c r="T16" s="52"/>
      <c r="U16" s="41">
        <v>103</v>
      </c>
    </row>
    <row r="17" spans="1:21" ht="33.75">
      <c r="A17" s="53" t="s">
        <v>1</v>
      </c>
      <c r="B17" s="42"/>
      <c r="C17" s="42"/>
      <c r="D17" s="42"/>
      <c r="E17" s="43" t="s">
        <v>2</v>
      </c>
      <c r="F17" s="44" t="s">
        <v>3</v>
      </c>
      <c r="G17" s="44" t="s">
        <v>4</v>
      </c>
      <c r="H17" s="44" t="s">
        <v>5</v>
      </c>
      <c r="I17" s="44" t="s">
        <v>6</v>
      </c>
      <c r="J17" s="45" t="s">
        <v>7</v>
      </c>
      <c r="K17" s="44" t="s">
        <v>18</v>
      </c>
      <c r="L17" s="44" t="s">
        <v>19</v>
      </c>
      <c r="M17" s="45" t="s">
        <v>20</v>
      </c>
      <c r="N17" s="45" t="s">
        <v>10</v>
      </c>
      <c r="O17" s="45" t="s">
        <v>11</v>
      </c>
      <c r="P17" s="45" t="s">
        <v>21</v>
      </c>
      <c r="Q17" s="45" t="s">
        <v>22</v>
      </c>
      <c r="R17" s="45" t="s">
        <v>23</v>
      </c>
      <c r="S17" s="45" t="s">
        <v>24</v>
      </c>
      <c r="T17" s="46" t="s">
        <v>25</v>
      </c>
      <c r="U17" s="54" t="s">
        <v>13</v>
      </c>
    </row>
    <row r="18" spans="1:21" ht="13.5">
      <c r="A18" s="10"/>
      <c r="B18" s="10">
        <v>16</v>
      </c>
      <c r="C18" s="4" t="s">
        <v>15</v>
      </c>
      <c r="D18" s="13">
        <v>2004</v>
      </c>
      <c r="E18" s="22">
        <v>20137</v>
      </c>
      <c r="F18" s="12">
        <v>27</v>
      </c>
      <c r="G18" s="12">
        <v>15</v>
      </c>
      <c r="H18" s="12">
        <v>2001</v>
      </c>
      <c r="I18" s="12">
        <v>1235</v>
      </c>
      <c r="J18" s="12">
        <v>5</v>
      </c>
      <c r="K18" s="12">
        <v>212</v>
      </c>
      <c r="L18" s="12">
        <v>300</v>
      </c>
      <c r="M18" s="12">
        <v>6023</v>
      </c>
      <c r="N18" s="12">
        <v>399</v>
      </c>
      <c r="O18" s="12">
        <v>964</v>
      </c>
      <c r="P18" s="12">
        <v>2849</v>
      </c>
      <c r="Q18" s="14">
        <v>1009</v>
      </c>
      <c r="R18" s="14">
        <v>730</v>
      </c>
      <c r="S18" s="14">
        <v>75</v>
      </c>
      <c r="T18" s="14">
        <v>4293</v>
      </c>
      <c r="U18" s="15" t="s">
        <v>17</v>
      </c>
    </row>
    <row r="19" spans="1:21" ht="14.25" thickBot="1">
      <c r="A19" s="16" t="s">
        <v>26</v>
      </c>
      <c r="B19" s="16"/>
      <c r="C19" s="16"/>
      <c r="D19" s="4"/>
      <c r="E19" s="23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9"/>
      <c r="R19" s="4"/>
      <c r="S19" s="4"/>
      <c r="T19" s="4"/>
      <c r="U19" s="4"/>
    </row>
    <row r="20" spans="1:21" ht="33.75">
      <c r="A20" s="26" t="s">
        <v>1</v>
      </c>
      <c r="B20" s="27"/>
      <c r="C20" s="27"/>
      <c r="D20" s="27"/>
      <c r="E20" s="21" t="s">
        <v>2</v>
      </c>
      <c r="F20" s="6" t="s">
        <v>3</v>
      </c>
      <c r="G20" s="6" t="s">
        <v>4</v>
      </c>
      <c r="H20" s="6" t="s">
        <v>5</v>
      </c>
      <c r="I20" s="6" t="s">
        <v>6</v>
      </c>
      <c r="J20" s="7" t="s">
        <v>7</v>
      </c>
      <c r="K20" s="28" t="s">
        <v>8</v>
      </c>
      <c r="L20" s="29"/>
      <c r="M20" s="7" t="s">
        <v>9</v>
      </c>
      <c r="N20" s="7" t="s">
        <v>10</v>
      </c>
      <c r="O20" s="7" t="s">
        <v>11</v>
      </c>
      <c r="P20" s="28" t="s">
        <v>12</v>
      </c>
      <c r="Q20" s="30"/>
      <c r="R20" s="30"/>
      <c r="S20" s="30"/>
      <c r="T20" s="29"/>
      <c r="U20" s="8" t="s">
        <v>13</v>
      </c>
    </row>
    <row r="21" spans="1:21" ht="13.5">
      <c r="A21" s="32" t="s">
        <v>14</v>
      </c>
      <c r="B21" s="32">
        <v>35</v>
      </c>
      <c r="C21" s="32" t="s">
        <v>15</v>
      </c>
      <c r="D21" s="33">
        <v>1960</v>
      </c>
      <c r="E21" s="34">
        <v>72971</v>
      </c>
      <c r="F21" s="35">
        <v>0</v>
      </c>
      <c r="G21" s="35">
        <v>1809</v>
      </c>
      <c r="H21" s="35">
        <v>4087</v>
      </c>
      <c r="I21" s="35">
        <v>17211</v>
      </c>
      <c r="J21" s="35">
        <v>641</v>
      </c>
      <c r="K21" s="48">
        <v>7282</v>
      </c>
      <c r="L21" s="48"/>
      <c r="M21" s="35">
        <v>25030</v>
      </c>
      <c r="N21" s="35">
        <v>3547</v>
      </c>
      <c r="O21" s="35">
        <v>149</v>
      </c>
      <c r="P21" s="48">
        <v>13215</v>
      </c>
      <c r="Q21" s="48"/>
      <c r="R21" s="48"/>
      <c r="S21" s="48"/>
      <c r="T21" s="48"/>
      <c r="U21" s="35">
        <v>0</v>
      </c>
    </row>
    <row r="22" spans="1:21" ht="13.5">
      <c r="A22" s="32"/>
      <c r="B22" s="32">
        <v>38</v>
      </c>
      <c r="C22" s="32" t="s">
        <v>15</v>
      </c>
      <c r="D22" s="33">
        <v>1963</v>
      </c>
      <c r="E22" s="34">
        <v>86818</v>
      </c>
      <c r="F22" s="35">
        <v>0</v>
      </c>
      <c r="G22" s="35">
        <v>1829</v>
      </c>
      <c r="H22" s="35">
        <v>6352</v>
      </c>
      <c r="I22" s="35">
        <v>21165</v>
      </c>
      <c r="J22" s="35">
        <v>698</v>
      </c>
      <c r="K22" s="48">
        <v>6938</v>
      </c>
      <c r="L22" s="48"/>
      <c r="M22" s="35">
        <v>30036</v>
      </c>
      <c r="N22" s="35">
        <v>4449</v>
      </c>
      <c r="O22" s="35">
        <v>477</v>
      </c>
      <c r="P22" s="48">
        <v>14874</v>
      </c>
      <c r="Q22" s="48"/>
      <c r="R22" s="48"/>
      <c r="S22" s="48"/>
      <c r="T22" s="48"/>
      <c r="U22" s="35">
        <v>0</v>
      </c>
    </row>
    <row r="23" spans="1:21" ht="13.5">
      <c r="A23" s="32"/>
      <c r="B23" s="32">
        <v>41</v>
      </c>
      <c r="C23" s="32" t="s">
        <v>15</v>
      </c>
      <c r="D23" s="33">
        <v>1966</v>
      </c>
      <c r="E23" s="34">
        <v>105323</v>
      </c>
      <c r="F23" s="35">
        <v>103</v>
      </c>
      <c r="G23" s="35">
        <v>1864</v>
      </c>
      <c r="H23" s="35">
        <v>8714</v>
      </c>
      <c r="I23" s="35">
        <v>24708</v>
      </c>
      <c r="J23" s="35">
        <v>823</v>
      </c>
      <c r="K23" s="48">
        <v>10216</v>
      </c>
      <c r="L23" s="48"/>
      <c r="M23" s="35">
        <v>34627</v>
      </c>
      <c r="N23" s="35">
        <v>4971</v>
      </c>
      <c r="O23" s="35">
        <v>775</v>
      </c>
      <c r="P23" s="48">
        <v>18522</v>
      </c>
      <c r="Q23" s="48"/>
      <c r="R23" s="48"/>
      <c r="S23" s="48"/>
      <c r="T23" s="48"/>
      <c r="U23" s="35">
        <v>0</v>
      </c>
    </row>
    <row r="24" spans="1:21" ht="13.5">
      <c r="A24" s="32"/>
      <c r="B24" s="32">
        <v>44</v>
      </c>
      <c r="C24" s="32" t="s">
        <v>15</v>
      </c>
      <c r="D24" s="33">
        <v>1969</v>
      </c>
      <c r="E24" s="34">
        <v>128033</v>
      </c>
      <c r="F24" s="35">
        <v>330</v>
      </c>
      <c r="G24" s="35">
        <v>2272</v>
      </c>
      <c r="H24" s="35">
        <v>10545</v>
      </c>
      <c r="I24" s="35">
        <v>32782</v>
      </c>
      <c r="J24" s="35">
        <v>929</v>
      </c>
      <c r="K24" s="48">
        <v>9928</v>
      </c>
      <c r="L24" s="48"/>
      <c r="M24" s="35">
        <v>41185</v>
      </c>
      <c r="N24" s="35">
        <v>6008</v>
      </c>
      <c r="O24" s="35">
        <v>911</v>
      </c>
      <c r="P24" s="48">
        <v>23143</v>
      </c>
      <c r="Q24" s="48"/>
      <c r="R24" s="48"/>
      <c r="S24" s="48"/>
      <c r="T24" s="48"/>
      <c r="U24" s="35">
        <v>0</v>
      </c>
    </row>
    <row r="25" spans="1:21" ht="13.5">
      <c r="A25" s="32"/>
      <c r="B25" s="32">
        <v>47</v>
      </c>
      <c r="C25" s="32" t="s">
        <v>15</v>
      </c>
      <c r="D25" s="33">
        <v>1972</v>
      </c>
      <c r="E25" s="34">
        <v>161084</v>
      </c>
      <c r="F25" s="35">
        <v>469</v>
      </c>
      <c r="G25" s="35">
        <v>2027</v>
      </c>
      <c r="H25" s="35">
        <v>16599</v>
      </c>
      <c r="I25" s="35">
        <v>36920</v>
      </c>
      <c r="J25" s="35">
        <v>956</v>
      </c>
      <c r="K25" s="48">
        <v>9556</v>
      </c>
      <c r="L25" s="48"/>
      <c r="M25" s="35">
        <v>49627</v>
      </c>
      <c r="N25" s="35">
        <v>7894</v>
      </c>
      <c r="O25" s="35">
        <v>1307</v>
      </c>
      <c r="P25" s="48">
        <v>26542</v>
      </c>
      <c r="Q25" s="48"/>
      <c r="R25" s="48"/>
      <c r="S25" s="48"/>
      <c r="T25" s="48"/>
      <c r="U25" s="35">
        <v>9187</v>
      </c>
    </row>
    <row r="26" spans="1:21" ht="13.5">
      <c r="A26" s="32"/>
      <c r="B26" s="32">
        <v>50</v>
      </c>
      <c r="C26" s="32" t="s">
        <v>15</v>
      </c>
      <c r="D26" s="33">
        <v>1975</v>
      </c>
      <c r="E26" s="34">
        <v>167229</v>
      </c>
      <c r="F26" s="35">
        <v>406</v>
      </c>
      <c r="G26" s="35">
        <v>1953</v>
      </c>
      <c r="H26" s="35">
        <v>18530</v>
      </c>
      <c r="I26" s="35">
        <v>35349</v>
      </c>
      <c r="J26" s="35">
        <v>1073</v>
      </c>
      <c r="K26" s="48">
        <v>10234</v>
      </c>
      <c r="L26" s="48"/>
      <c r="M26" s="35">
        <v>52495</v>
      </c>
      <c r="N26" s="35">
        <v>8464</v>
      </c>
      <c r="O26" s="35">
        <v>1571</v>
      </c>
      <c r="P26" s="48">
        <v>28899</v>
      </c>
      <c r="Q26" s="48"/>
      <c r="R26" s="48"/>
      <c r="S26" s="48"/>
      <c r="T26" s="48"/>
      <c r="U26" s="35">
        <v>8255</v>
      </c>
    </row>
    <row r="27" spans="1:21" ht="13.5">
      <c r="A27" s="32"/>
      <c r="B27" s="32">
        <v>53</v>
      </c>
      <c r="C27" s="32" t="s">
        <v>15</v>
      </c>
      <c r="D27" s="33">
        <v>1978</v>
      </c>
      <c r="E27" s="34">
        <v>175081</v>
      </c>
      <c r="F27" s="35">
        <v>346</v>
      </c>
      <c r="G27" s="35">
        <v>1445</v>
      </c>
      <c r="H27" s="35">
        <v>17005</v>
      </c>
      <c r="I27" s="35">
        <v>35706</v>
      </c>
      <c r="J27" s="35">
        <v>1122</v>
      </c>
      <c r="K27" s="48">
        <v>10391</v>
      </c>
      <c r="L27" s="48"/>
      <c r="M27" s="35">
        <v>57465</v>
      </c>
      <c r="N27" s="35">
        <v>8339</v>
      </c>
      <c r="O27" s="35">
        <v>1664</v>
      </c>
      <c r="P27" s="48">
        <v>33204</v>
      </c>
      <c r="Q27" s="48"/>
      <c r="R27" s="48"/>
      <c r="S27" s="48"/>
      <c r="T27" s="48"/>
      <c r="U27" s="35">
        <v>8394</v>
      </c>
    </row>
    <row r="28" spans="1:21" ht="13.5">
      <c r="A28" s="32"/>
      <c r="B28" s="32">
        <v>56</v>
      </c>
      <c r="C28" s="32" t="s">
        <v>15</v>
      </c>
      <c r="D28" s="33">
        <v>1981</v>
      </c>
      <c r="E28" s="34">
        <v>193576</v>
      </c>
      <c r="F28" s="35">
        <v>325</v>
      </c>
      <c r="G28" s="35">
        <v>1066</v>
      </c>
      <c r="H28" s="35">
        <v>17116</v>
      </c>
      <c r="I28" s="35">
        <v>39854</v>
      </c>
      <c r="J28" s="35">
        <v>1012</v>
      </c>
      <c r="K28" s="48">
        <v>12328</v>
      </c>
      <c r="L28" s="48"/>
      <c r="M28" s="35">
        <v>63169</v>
      </c>
      <c r="N28" s="35">
        <v>8700</v>
      </c>
      <c r="O28" s="35">
        <v>1958</v>
      </c>
      <c r="P28" s="48">
        <v>39592</v>
      </c>
      <c r="Q28" s="48"/>
      <c r="R28" s="48"/>
      <c r="S28" s="48"/>
      <c r="T28" s="48"/>
      <c r="U28" s="35">
        <v>8456</v>
      </c>
    </row>
    <row r="29" spans="1:21" s="24" customFormat="1" ht="13.5">
      <c r="A29" s="49"/>
      <c r="B29" s="49">
        <v>61</v>
      </c>
      <c r="C29" s="49" t="s">
        <v>15</v>
      </c>
      <c r="D29" s="50">
        <v>1986</v>
      </c>
      <c r="E29" s="34">
        <v>211761</v>
      </c>
      <c r="F29" s="34">
        <v>259</v>
      </c>
      <c r="G29" s="34">
        <v>649</v>
      </c>
      <c r="H29" s="34">
        <v>18069</v>
      </c>
      <c r="I29" s="34">
        <v>45994</v>
      </c>
      <c r="J29" s="34">
        <v>1058</v>
      </c>
      <c r="K29" s="51">
        <v>11260</v>
      </c>
      <c r="L29" s="51"/>
      <c r="M29" s="34">
        <v>66339</v>
      </c>
      <c r="N29" s="34">
        <v>9245</v>
      </c>
      <c r="O29" s="34">
        <v>2542</v>
      </c>
      <c r="P29" s="51">
        <v>48072</v>
      </c>
      <c r="Q29" s="51"/>
      <c r="R29" s="51"/>
      <c r="S29" s="51"/>
      <c r="T29" s="51"/>
      <c r="U29" s="34">
        <v>8274</v>
      </c>
    </row>
    <row r="30" spans="1:21" ht="13.5">
      <c r="A30" s="32" t="s">
        <v>16</v>
      </c>
      <c r="B30" s="32">
        <v>3</v>
      </c>
      <c r="C30" s="32" t="s">
        <v>15</v>
      </c>
      <c r="D30" s="33">
        <v>1991</v>
      </c>
      <c r="E30" s="34">
        <v>242934</v>
      </c>
      <c r="F30" s="35">
        <v>311</v>
      </c>
      <c r="G30" s="35">
        <v>381</v>
      </c>
      <c r="H30" s="35">
        <v>21617</v>
      </c>
      <c r="I30" s="35">
        <v>47909</v>
      </c>
      <c r="J30" s="35">
        <v>1200</v>
      </c>
      <c r="K30" s="48">
        <v>11713</v>
      </c>
      <c r="L30" s="48"/>
      <c r="M30" s="35">
        <v>75134</v>
      </c>
      <c r="N30" s="35">
        <v>11750</v>
      </c>
      <c r="O30" s="35">
        <v>3476</v>
      </c>
      <c r="P30" s="48">
        <v>60754</v>
      </c>
      <c r="Q30" s="48"/>
      <c r="R30" s="48"/>
      <c r="S30" s="48"/>
      <c r="T30" s="48"/>
      <c r="U30" s="35">
        <v>8689</v>
      </c>
    </row>
    <row r="31" spans="1:21" ht="13.5">
      <c r="A31" s="32"/>
      <c r="B31" s="32">
        <v>8</v>
      </c>
      <c r="C31" s="32" t="s">
        <v>15</v>
      </c>
      <c r="D31" s="33">
        <v>1996</v>
      </c>
      <c r="E31" s="34">
        <v>260288</v>
      </c>
      <c r="F31" s="35">
        <v>430</v>
      </c>
      <c r="G31" s="35">
        <v>278</v>
      </c>
      <c r="H31" s="35">
        <v>23208</v>
      </c>
      <c r="I31" s="35">
        <v>44146</v>
      </c>
      <c r="J31" s="35">
        <v>1377</v>
      </c>
      <c r="K31" s="48">
        <v>13219</v>
      </c>
      <c r="L31" s="48"/>
      <c r="M31" s="35">
        <v>80918</v>
      </c>
      <c r="N31" s="35">
        <v>11711</v>
      </c>
      <c r="O31" s="35">
        <v>3958</v>
      </c>
      <c r="P31" s="48">
        <v>72468</v>
      </c>
      <c r="Q31" s="48"/>
      <c r="R31" s="48"/>
      <c r="S31" s="48"/>
      <c r="T31" s="48"/>
      <c r="U31" s="35">
        <v>8575</v>
      </c>
    </row>
    <row r="32" spans="1:21" ht="13.5">
      <c r="A32" s="32"/>
      <c r="B32" s="32">
        <v>11</v>
      </c>
      <c r="C32" s="32" t="s">
        <v>15</v>
      </c>
      <c r="D32" s="33">
        <v>1999</v>
      </c>
      <c r="E32" s="34">
        <v>220925</v>
      </c>
      <c r="F32" s="35">
        <v>272</v>
      </c>
      <c r="G32" s="35">
        <v>192</v>
      </c>
      <c r="H32" s="35">
        <v>20701</v>
      </c>
      <c r="I32" s="35">
        <v>39931</v>
      </c>
      <c r="J32" s="35">
        <v>900</v>
      </c>
      <c r="K32" s="48">
        <v>10949</v>
      </c>
      <c r="L32" s="48"/>
      <c r="M32" s="35">
        <v>74857</v>
      </c>
      <c r="N32" s="35">
        <v>10821</v>
      </c>
      <c r="O32" s="35">
        <v>3377</v>
      </c>
      <c r="P32" s="48">
        <v>58925</v>
      </c>
      <c r="Q32" s="48"/>
      <c r="R32" s="48"/>
      <c r="S32" s="48"/>
      <c r="T32" s="48"/>
      <c r="U32" s="36" t="s">
        <v>17</v>
      </c>
    </row>
    <row r="33" spans="1:21" ht="14.25" thickBot="1">
      <c r="A33" s="37"/>
      <c r="B33" s="37">
        <v>13</v>
      </c>
      <c r="C33" s="37" t="s">
        <v>15</v>
      </c>
      <c r="D33" s="38">
        <v>2001</v>
      </c>
      <c r="E33" s="39">
        <v>245486</v>
      </c>
      <c r="F33" s="40">
        <v>288</v>
      </c>
      <c r="G33" s="40">
        <v>91</v>
      </c>
      <c r="H33" s="40">
        <v>20253</v>
      </c>
      <c r="I33" s="40">
        <v>40368</v>
      </c>
      <c r="J33" s="40">
        <v>1279</v>
      </c>
      <c r="K33" s="52">
        <v>12885</v>
      </c>
      <c r="L33" s="52"/>
      <c r="M33" s="40">
        <v>75967</v>
      </c>
      <c r="N33" s="40">
        <v>9258</v>
      </c>
      <c r="O33" s="40">
        <v>2915</v>
      </c>
      <c r="P33" s="52">
        <v>73518</v>
      </c>
      <c r="Q33" s="52"/>
      <c r="R33" s="52"/>
      <c r="S33" s="52"/>
      <c r="T33" s="52"/>
      <c r="U33" s="41">
        <v>8664</v>
      </c>
    </row>
    <row r="34" spans="1:21" ht="33.75">
      <c r="A34" s="42" t="s">
        <v>1</v>
      </c>
      <c r="B34" s="42"/>
      <c r="C34" s="42"/>
      <c r="D34" s="42"/>
      <c r="E34" s="43" t="s">
        <v>2</v>
      </c>
      <c r="F34" s="44" t="s">
        <v>3</v>
      </c>
      <c r="G34" s="44" t="s">
        <v>4</v>
      </c>
      <c r="H34" s="44" t="s">
        <v>5</v>
      </c>
      <c r="I34" s="44" t="s">
        <v>6</v>
      </c>
      <c r="J34" s="45" t="s">
        <v>7</v>
      </c>
      <c r="K34" s="44" t="s">
        <v>18</v>
      </c>
      <c r="L34" s="44" t="s">
        <v>19</v>
      </c>
      <c r="M34" s="45" t="s">
        <v>20</v>
      </c>
      <c r="N34" s="45" t="s">
        <v>10</v>
      </c>
      <c r="O34" s="45" t="s">
        <v>11</v>
      </c>
      <c r="P34" s="45" t="s">
        <v>21</v>
      </c>
      <c r="Q34" s="45" t="s">
        <v>22</v>
      </c>
      <c r="R34" s="45" t="s">
        <v>23</v>
      </c>
      <c r="S34" s="45" t="s">
        <v>24</v>
      </c>
      <c r="T34" s="46" t="s">
        <v>25</v>
      </c>
      <c r="U34" s="44" t="s">
        <v>13</v>
      </c>
    </row>
    <row r="35" spans="1:21" ht="14.25" thickBot="1">
      <c r="A35" s="37"/>
      <c r="B35" s="37">
        <v>16</v>
      </c>
      <c r="C35" s="37" t="s">
        <v>15</v>
      </c>
      <c r="D35" s="38">
        <v>2004</v>
      </c>
      <c r="E35" s="39">
        <v>207028</v>
      </c>
      <c r="F35" s="40">
        <v>302</v>
      </c>
      <c r="G35" s="40">
        <v>100</v>
      </c>
      <c r="H35" s="40">
        <v>17863</v>
      </c>
      <c r="I35" s="40">
        <v>36022</v>
      </c>
      <c r="J35" s="40">
        <v>930</v>
      </c>
      <c r="K35" s="40">
        <v>5387</v>
      </c>
      <c r="L35" s="40">
        <v>8565</v>
      </c>
      <c r="M35" s="40">
        <v>51215</v>
      </c>
      <c r="N35" s="40">
        <v>7805</v>
      </c>
      <c r="O35" s="40">
        <v>3202</v>
      </c>
      <c r="P35" s="40">
        <v>17306</v>
      </c>
      <c r="Q35" s="40">
        <v>14052</v>
      </c>
      <c r="R35" s="40">
        <v>5873</v>
      </c>
      <c r="S35" s="40">
        <v>1075</v>
      </c>
      <c r="T35" s="40">
        <v>37331</v>
      </c>
      <c r="U35" s="41" t="s">
        <v>17</v>
      </c>
    </row>
    <row r="36" spans="1:21" ht="13.5">
      <c r="A36" s="4"/>
      <c r="B36" s="4"/>
      <c r="C36" s="4"/>
      <c r="D36" s="4"/>
      <c r="E36" s="20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3.5">
      <c r="A37" s="31" t="s">
        <v>29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</row>
    <row r="38" spans="1:21" ht="13.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</row>
    <row r="39" ht="13.5">
      <c r="A39" s="25" t="s">
        <v>27</v>
      </c>
    </row>
  </sheetData>
  <mergeCells count="61">
    <mergeCell ref="K33:L33"/>
    <mergeCell ref="P33:T33"/>
    <mergeCell ref="A34:D34"/>
    <mergeCell ref="A37:U38"/>
    <mergeCell ref="K31:L31"/>
    <mergeCell ref="P31:T31"/>
    <mergeCell ref="K32:L32"/>
    <mergeCell ref="P32:T32"/>
    <mergeCell ref="K29:L29"/>
    <mergeCell ref="P29:T29"/>
    <mergeCell ref="K30:L30"/>
    <mergeCell ref="P30:T30"/>
    <mergeCell ref="K27:L27"/>
    <mergeCell ref="P27:T27"/>
    <mergeCell ref="K28:L28"/>
    <mergeCell ref="P28:T28"/>
    <mergeCell ref="K25:L25"/>
    <mergeCell ref="P25:T25"/>
    <mergeCell ref="K26:L26"/>
    <mergeCell ref="P26:T26"/>
    <mergeCell ref="K23:L23"/>
    <mergeCell ref="P23:T23"/>
    <mergeCell ref="K24:L24"/>
    <mergeCell ref="P24:T24"/>
    <mergeCell ref="K21:L21"/>
    <mergeCell ref="P21:T21"/>
    <mergeCell ref="K22:L22"/>
    <mergeCell ref="P22:T22"/>
    <mergeCell ref="A17:D17"/>
    <mergeCell ref="A20:D20"/>
    <mergeCell ref="K20:L20"/>
    <mergeCell ref="P20:T20"/>
    <mergeCell ref="K15:L15"/>
    <mergeCell ref="P15:T15"/>
    <mergeCell ref="K16:L16"/>
    <mergeCell ref="P16:T16"/>
    <mergeCell ref="K13:L13"/>
    <mergeCell ref="P13:T13"/>
    <mergeCell ref="K14:L14"/>
    <mergeCell ref="P14:T14"/>
    <mergeCell ref="K11:L11"/>
    <mergeCell ref="P11:T11"/>
    <mergeCell ref="K12:L12"/>
    <mergeCell ref="P12:T12"/>
    <mergeCell ref="K9:L9"/>
    <mergeCell ref="P9:T9"/>
    <mergeCell ref="K10:L10"/>
    <mergeCell ref="P10:T10"/>
    <mergeCell ref="K7:L7"/>
    <mergeCell ref="P7:T7"/>
    <mergeCell ref="K8:L8"/>
    <mergeCell ref="P8:T8"/>
    <mergeCell ref="K5:L5"/>
    <mergeCell ref="P5:T5"/>
    <mergeCell ref="K6:L6"/>
    <mergeCell ref="P6:T6"/>
    <mergeCell ref="A3:D3"/>
    <mergeCell ref="K3:L3"/>
    <mergeCell ref="P3:T3"/>
    <mergeCell ref="K4:L4"/>
    <mergeCell ref="P4:T4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C48" sqref="C48"/>
    </sheetView>
  </sheetViews>
  <sheetFormatPr defaultColWidth="9.00390625" defaultRowHeight="13.5"/>
  <cols>
    <col min="1" max="1" width="13.625" style="0" customWidth="1"/>
    <col min="2" max="5" width="4.625" style="0" customWidth="1"/>
    <col min="6" max="19" width="9.625" style="0" customWidth="1"/>
  </cols>
  <sheetData>
    <row r="1" spans="1:19" ht="13.5">
      <c r="A1" t="s">
        <v>30</v>
      </c>
      <c r="S1" s="55" t="s">
        <v>31</v>
      </c>
    </row>
    <row r="2" ht="14.25" thickBot="1"/>
    <row r="3" spans="1:19" s="62" customFormat="1" ht="54.75" thickBot="1">
      <c r="A3" s="56"/>
      <c r="B3" s="57" t="s">
        <v>32</v>
      </c>
      <c r="C3" s="58" t="s">
        <v>33</v>
      </c>
      <c r="D3" s="58" t="s">
        <v>34</v>
      </c>
      <c r="E3" s="58" t="s">
        <v>35</v>
      </c>
      <c r="F3" s="58" t="s">
        <v>36</v>
      </c>
      <c r="G3" s="58" t="s">
        <v>37</v>
      </c>
      <c r="H3" s="58" t="s">
        <v>38</v>
      </c>
      <c r="I3" s="58" t="s">
        <v>39</v>
      </c>
      <c r="J3" s="58" t="s">
        <v>40</v>
      </c>
      <c r="K3" s="58" t="s">
        <v>41</v>
      </c>
      <c r="L3" s="58" t="s">
        <v>42</v>
      </c>
      <c r="M3" s="58" t="s">
        <v>43</v>
      </c>
      <c r="N3" s="58" t="s">
        <v>44</v>
      </c>
      <c r="O3" s="58" t="s">
        <v>45</v>
      </c>
      <c r="P3" s="58" t="s">
        <v>46</v>
      </c>
      <c r="Q3" s="59" t="s">
        <v>47</v>
      </c>
      <c r="R3" s="60" t="s">
        <v>48</v>
      </c>
      <c r="S3" s="61" t="s">
        <v>49</v>
      </c>
    </row>
    <row r="4" spans="1:19" s="24" customFormat="1" ht="15" customHeight="1">
      <c r="A4" s="63" t="s">
        <v>50</v>
      </c>
      <c r="B4" s="64">
        <v>1</v>
      </c>
      <c r="C4" s="65">
        <v>1</v>
      </c>
      <c r="D4" s="65">
        <v>1</v>
      </c>
      <c r="E4" s="65">
        <v>1</v>
      </c>
      <c r="F4" s="65">
        <v>624</v>
      </c>
      <c r="G4" s="65">
        <v>414</v>
      </c>
      <c r="H4" s="65">
        <v>4</v>
      </c>
      <c r="I4" s="65">
        <v>150</v>
      </c>
      <c r="J4" s="65">
        <v>106</v>
      </c>
      <c r="K4" s="65">
        <v>3070</v>
      </c>
      <c r="L4" s="65">
        <v>289</v>
      </c>
      <c r="M4" s="65">
        <v>691</v>
      </c>
      <c r="N4" s="65">
        <v>1677</v>
      </c>
      <c r="O4" s="65">
        <v>490</v>
      </c>
      <c r="P4" s="65">
        <v>356</v>
      </c>
      <c r="Q4" s="66">
        <v>39</v>
      </c>
      <c r="R4" s="67">
        <v>2084</v>
      </c>
      <c r="S4" s="68">
        <v>9998</v>
      </c>
    </row>
    <row r="5" spans="1:19" s="24" customFormat="1" ht="15" customHeight="1">
      <c r="A5" s="69" t="s">
        <v>51</v>
      </c>
      <c r="B5" s="70">
        <v>3</v>
      </c>
      <c r="C5" s="71">
        <v>0</v>
      </c>
      <c r="D5" s="71">
        <v>0</v>
      </c>
      <c r="E5" s="71">
        <v>0</v>
      </c>
      <c r="F5" s="71">
        <v>107</v>
      </c>
      <c r="G5" s="71">
        <v>27</v>
      </c>
      <c r="H5" s="71">
        <v>0</v>
      </c>
      <c r="I5" s="71">
        <v>7</v>
      </c>
      <c r="J5" s="71">
        <v>11</v>
      </c>
      <c r="K5" s="71">
        <v>243</v>
      </c>
      <c r="L5" s="71">
        <v>13</v>
      </c>
      <c r="M5" s="71">
        <v>54</v>
      </c>
      <c r="N5" s="71">
        <v>109</v>
      </c>
      <c r="O5" s="71">
        <v>51</v>
      </c>
      <c r="P5" s="71">
        <v>41</v>
      </c>
      <c r="Q5" s="71">
        <v>2</v>
      </c>
      <c r="R5" s="72">
        <v>182</v>
      </c>
      <c r="S5" s="73">
        <v>850</v>
      </c>
    </row>
    <row r="6" spans="1:19" s="24" customFormat="1" ht="15" customHeight="1">
      <c r="A6" s="69" t="s">
        <v>52</v>
      </c>
      <c r="B6" s="70">
        <v>0</v>
      </c>
      <c r="C6" s="71">
        <v>0</v>
      </c>
      <c r="D6" s="71">
        <v>0</v>
      </c>
      <c r="E6" s="71">
        <v>0</v>
      </c>
      <c r="F6" s="71">
        <v>93</v>
      </c>
      <c r="G6" s="71">
        <v>34</v>
      </c>
      <c r="H6" s="71">
        <v>0</v>
      </c>
      <c r="I6" s="71">
        <v>7</v>
      </c>
      <c r="J6" s="71">
        <v>8</v>
      </c>
      <c r="K6" s="71">
        <v>290</v>
      </c>
      <c r="L6" s="71">
        <v>12</v>
      </c>
      <c r="M6" s="71">
        <v>21</v>
      </c>
      <c r="N6" s="71">
        <v>121</v>
      </c>
      <c r="O6" s="71">
        <v>55</v>
      </c>
      <c r="P6" s="71">
        <v>36</v>
      </c>
      <c r="Q6" s="71">
        <v>1</v>
      </c>
      <c r="R6" s="72">
        <v>253</v>
      </c>
      <c r="S6" s="73">
        <v>931</v>
      </c>
    </row>
    <row r="7" spans="1:19" s="24" customFormat="1" ht="15" customHeight="1">
      <c r="A7" s="69" t="s">
        <v>53</v>
      </c>
      <c r="B7" s="70">
        <v>2</v>
      </c>
      <c r="C7" s="71">
        <v>0</v>
      </c>
      <c r="D7" s="71">
        <v>2</v>
      </c>
      <c r="E7" s="71">
        <v>0</v>
      </c>
      <c r="F7" s="71">
        <v>137</v>
      </c>
      <c r="G7" s="71">
        <v>122</v>
      </c>
      <c r="H7" s="71">
        <v>1</v>
      </c>
      <c r="I7" s="71">
        <v>3</v>
      </c>
      <c r="J7" s="71">
        <v>28</v>
      </c>
      <c r="K7" s="71">
        <v>386</v>
      </c>
      <c r="L7" s="71">
        <v>8</v>
      </c>
      <c r="M7" s="71">
        <v>41</v>
      </c>
      <c r="N7" s="71">
        <v>139</v>
      </c>
      <c r="O7" s="71">
        <v>52</v>
      </c>
      <c r="P7" s="71">
        <v>36</v>
      </c>
      <c r="Q7" s="71">
        <v>3</v>
      </c>
      <c r="R7" s="72">
        <v>204</v>
      </c>
      <c r="S7" s="73">
        <v>1164</v>
      </c>
    </row>
    <row r="8" spans="1:19" s="24" customFormat="1" ht="15" customHeight="1">
      <c r="A8" s="69" t="s">
        <v>54</v>
      </c>
      <c r="B8" s="70">
        <v>3</v>
      </c>
      <c r="C8" s="71">
        <v>0</v>
      </c>
      <c r="D8" s="71">
        <v>1</v>
      </c>
      <c r="E8" s="71">
        <v>0</v>
      </c>
      <c r="F8" s="71">
        <v>99</v>
      </c>
      <c r="G8" s="71">
        <v>82</v>
      </c>
      <c r="H8" s="71">
        <v>0</v>
      </c>
      <c r="I8" s="71">
        <v>1</v>
      </c>
      <c r="J8" s="71">
        <v>27</v>
      </c>
      <c r="K8" s="71">
        <v>148</v>
      </c>
      <c r="L8" s="71">
        <v>4</v>
      </c>
      <c r="M8" s="71">
        <v>4</v>
      </c>
      <c r="N8" s="71">
        <v>64</v>
      </c>
      <c r="O8" s="71">
        <v>32</v>
      </c>
      <c r="P8" s="71">
        <v>30</v>
      </c>
      <c r="Q8" s="71">
        <v>5</v>
      </c>
      <c r="R8" s="72">
        <v>137</v>
      </c>
      <c r="S8" s="73">
        <v>637</v>
      </c>
    </row>
    <row r="9" spans="1:19" s="24" customFormat="1" ht="15" customHeight="1">
      <c r="A9" s="69" t="s">
        <v>55</v>
      </c>
      <c r="B9" s="70">
        <v>3</v>
      </c>
      <c r="C9" s="71">
        <v>0</v>
      </c>
      <c r="D9" s="71">
        <v>0</v>
      </c>
      <c r="E9" s="71">
        <v>1</v>
      </c>
      <c r="F9" s="71">
        <v>147</v>
      </c>
      <c r="G9" s="71">
        <v>106</v>
      </c>
      <c r="H9" s="71">
        <v>0</v>
      </c>
      <c r="I9" s="71">
        <v>3</v>
      </c>
      <c r="J9" s="71">
        <v>32</v>
      </c>
      <c r="K9" s="71">
        <v>339</v>
      </c>
      <c r="L9" s="71">
        <v>8</v>
      </c>
      <c r="M9" s="71">
        <v>14</v>
      </c>
      <c r="N9" s="71">
        <v>104</v>
      </c>
      <c r="O9" s="71">
        <v>45</v>
      </c>
      <c r="P9" s="71">
        <v>33</v>
      </c>
      <c r="Q9" s="71">
        <v>7</v>
      </c>
      <c r="R9" s="72">
        <v>234</v>
      </c>
      <c r="S9" s="73">
        <v>1076</v>
      </c>
    </row>
    <row r="10" spans="1:19" s="24" customFormat="1" ht="15" customHeight="1">
      <c r="A10" s="69" t="s">
        <v>56</v>
      </c>
      <c r="B10" s="70">
        <v>0</v>
      </c>
      <c r="C10" s="71">
        <v>0</v>
      </c>
      <c r="D10" s="71">
        <v>0</v>
      </c>
      <c r="E10" s="71">
        <v>1</v>
      </c>
      <c r="F10" s="71">
        <v>47</v>
      </c>
      <c r="G10" s="71">
        <v>81</v>
      </c>
      <c r="H10" s="71">
        <v>0</v>
      </c>
      <c r="I10" s="71">
        <v>1</v>
      </c>
      <c r="J10" s="71">
        <v>14</v>
      </c>
      <c r="K10" s="71">
        <v>55</v>
      </c>
      <c r="L10" s="71">
        <v>3</v>
      </c>
      <c r="M10" s="71">
        <v>0</v>
      </c>
      <c r="N10" s="71">
        <v>19</v>
      </c>
      <c r="O10" s="71">
        <v>12</v>
      </c>
      <c r="P10" s="71">
        <v>4</v>
      </c>
      <c r="Q10" s="71">
        <v>2</v>
      </c>
      <c r="R10" s="72">
        <v>56</v>
      </c>
      <c r="S10" s="73">
        <v>295</v>
      </c>
    </row>
    <row r="11" spans="1:19" s="24" customFormat="1" ht="15" customHeight="1">
      <c r="A11" s="69" t="s">
        <v>57</v>
      </c>
      <c r="B11" s="70">
        <v>1</v>
      </c>
      <c r="C11" s="71">
        <v>0</v>
      </c>
      <c r="D11" s="71">
        <v>1</v>
      </c>
      <c r="E11" s="71">
        <v>0</v>
      </c>
      <c r="F11" s="71">
        <v>155</v>
      </c>
      <c r="G11" s="71">
        <v>42</v>
      </c>
      <c r="H11" s="71">
        <v>0</v>
      </c>
      <c r="I11" s="71">
        <v>9</v>
      </c>
      <c r="J11" s="71">
        <v>9</v>
      </c>
      <c r="K11" s="71">
        <v>315</v>
      </c>
      <c r="L11" s="71">
        <v>17</v>
      </c>
      <c r="M11" s="71">
        <v>33</v>
      </c>
      <c r="N11" s="71">
        <v>142</v>
      </c>
      <c r="O11" s="71">
        <v>60</v>
      </c>
      <c r="P11" s="71">
        <v>44</v>
      </c>
      <c r="Q11" s="71">
        <v>3</v>
      </c>
      <c r="R11" s="72">
        <v>226</v>
      </c>
      <c r="S11" s="73">
        <v>1057</v>
      </c>
    </row>
    <row r="12" spans="1:19" ht="15" customHeight="1">
      <c r="A12" s="74" t="s">
        <v>58</v>
      </c>
      <c r="B12" s="75">
        <v>1</v>
      </c>
      <c r="C12" s="76">
        <v>0</v>
      </c>
      <c r="D12" s="76">
        <v>0</v>
      </c>
      <c r="E12" s="76">
        <v>2</v>
      </c>
      <c r="F12" s="76">
        <v>76</v>
      </c>
      <c r="G12" s="76">
        <v>40</v>
      </c>
      <c r="H12" s="76">
        <v>0</v>
      </c>
      <c r="I12" s="76">
        <v>1</v>
      </c>
      <c r="J12" s="76">
        <v>6</v>
      </c>
      <c r="K12" s="76">
        <v>88</v>
      </c>
      <c r="L12" s="76">
        <v>3</v>
      </c>
      <c r="M12" s="76">
        <v>5</v>
      </c>
      <c r="N12" s="76">
        <v>41</v>
      </c>
      <c r="O12" s="76">
        <v>17</v>
      </c>
      <c r="P12" s="76">
        <v>8</v>
      </c>
      <c r="Q12" s="76">
        <v>2</v>
      </c>
      <c r="R12" s="77">
        <v>83</v>
      </c>
      <c r="S12" s="78">
        <v>373</v>
      </c>
    </row>
    <row r="13" spans="1:19" ht="15" customHeight="1">
      <c r="A13" s="74" t="s">
        <v>59</v>
      </c>
      <c r="B13" s="75">
        <v>1</v>
      </c>
      <c r="C13" s="76">
        <v>0</v>
      </c>
      <c r="D13" s="76">
        <v>0</v>
      </c>
      <c r="E13" s="76">
        <v>1</v>
      </c>
      <c r="F13" s="76">
        <v>22</v>
      </c>
      <c r="G13" s="76">
        <v>22</v>
      </c>
      <c r="H13" s="76">
        <v>0</v>
      </c>
      <c r="I13" s="76">
        <v>1</v>
      </c>
      <c r="J13" s="76">
        <v>4</v>
      </c>
      <c r="K13" s="76">
        <v>53</v>
      </c>
      <c r="L13" s="76">
        <v>1</v>
      </c>
      <c r="M13" s="76">
        <v>2</v>
      </c>
      <c r="N13" s="76">
        <v>24</v>
      </c>
      <c r="O13" s="76">
        <v>7</v>
      </c>
      <c r="P13" s="76">
        <v>3</v>
      </c>
      <c r="Q13" s="76">
        <v>1</v>
      </c>
      <c r="R13" s="77">
        <v>41</v>
      </c>
      <c r="S13" s="78">
        <v>183</v>
      </c>
    </row>
    <row r="14" spans="1:19" ht="15" customHeight="1">
      <c r="A14" s="74" t="s">
        <v>60</v>
      </c>
      <c r="B14" s="75">
        <v>1</v>
      </c>
      <c r="C14" s="76">
        <v>0</v>
      </c>
      <c r="D14" s="76">
        <v>0</v>
      </c>
      <c r="E14" s="76">
        <v>0</v>
      </c>
      <c r="F14" s="76">
        <v>13</v>
      </c>
      <c r="G14" s="76">
        <v>15</v>
      </c>
      <c r="H14" s="76">
        <v>0</v>
      </c>
      <c r="I14" s="76">
        <v>0</v>
      </c>
      <c r="J14" s="76">
        <v>0</v>
      </c>
      <c r="K14" s="76">
        <v>17</v>
      </c>
      <c r="L14" s="76">
        <v>0</v>
      </c>
      <c r="M14" s="76">
        <v>0</v>
      </c>
      <c r="N14" s="76">
        <v>2</v>
      </c>
      <c r="O14" s="76">
        <v>3</v>
      </c>
      <c r="P14" s="76">
        <v>0</v>
      </c>
      <c r="Q14" s="76">
        <v>1</v>
      </c>
      <c r="R14" s="77">
        <v>12</v>
      </c>
      <c r="S14" s="78">
        <v>64</v>
      </c>
    </row>
    <row r="15" spans="1:19" ht="15" customHeight="1">
      <c r="A15" s="74" t="s">
        <v>61</v>
      </c>
      <c r="B15" s="75">
        <v>1</v>
      </c>
      <c r="C15" s="76">
        <v>0</v>
      </c>
      <c r="D15" s="76">
        <v>1</v>
      </c>
      <c r="E15" s="76">
        <v>9</v>
      </c>
      <c r="F15" s="76">
        <v>115</v>
      </c>
      <c r="G15" s="76">
        <v>71</v>
      </c>
      <c r="H15" s="76">
        <v>0</v>
      </c>
      <c r="I15" s="76">
        <v>5</v>
      </c>
      <c r="J15" s="76">
        <v>14</v>
      </c>
      <c r="K15" s="76">
        <v>198</v>
      </c>
      <c r="L15" s="76">
        <v>11</v>
      </c>
      <c r="M15" s="76">
        <v>11</v>
      </c>
      <c r="N15" s="76">
        <v>72</v>
      </c>
      <c r="O15" s="76">
        <v>34</v>
      </c>
      <c r="P15" s="76">
        <v>29</v>
      </c>
      <c r="Q15" s="76">
        <v>4</v>
      </c>
      <c r="R15" s="77">
        <v>192</v>
      </c>
      <c r="S15" s="78">
        <v>767</v>
      </c>
    </row>
    <row r="16" spans="1:19" ht="15" customHeight="1">
      <c r="A16" s="74" t="s">
        <v>62</v>
      </c>
      <c r="B16" s="75">
        <v>3</v>
      </c>
      <c r="C16" s="76">
        <v>0</v>
      </c>
      <c r="D16" s="76">
        <v>0</v>
      </c>
      <c r="E16" s="76">
        <v>0</v>
      </c>
      <c r="F16" s="76">
        <v>234</v>
      </c>
      <c r="G16" s="76">
        <v>73</v>
      </c>
      <c r="H16" s="76">
        <v>0</v>
      </c>
      <c r="I16" s="76">
        <v>21</v>
      </c>
      <c r="J16" s="76">
        <v>24</v>
      </c>
      <c r="K16" s="76">
        <v>419</v>
      </c>
      <c r="L16" s="76">
        <v>17</v>
      </c>
      <c r="M16" s="76">
        <v>45</v>
      </c>
      <c r="N16" s="76">
        <v>176</v>
      </c>
      <c r="O16" s="76">
        <v>88</v>
      </c>
      <c r="P16" s="76">
        <v>60</v>
      </c>
      <c r="Q16" s="76">
        <v>3</v>
      </c>
      <c r="R16" s="77">
        <v>340</v>
      </c>
      <c r="S16" s="78">
        <v>1503</v>
      </c>
    </row>
    <row r="17" spans="1:19" ht="15" customHeight="1" thickBot="1">
      <c r="A17" s="79" t="s">
        <v>63</v>
      </c>
      <c r="B17" s="80">
        <v>0</v>
      </c>
      <c r="C17" s="81">
        <v>0</v>
      </c>
      <c r="D17" s="81">
        <v>0</v>
      </c>
      <c r="E17" s="81">
        <v>0</v>
      </c>
      <c r="F17" s="81">
        <v>132</v>
      </c>
      <c r="G17" s="81">
        <v>106</v>
      </c>
      <c r="H17" s="81">
        <v>0</v>
      </c>
      <c r="I17" s="81">
        <v>3</v>
      </c>
      <c r="J17" s="81">
        <v>17</v>
      </c>
      <c r="K17" s="81">
        <v>402</v>
      </c>
      <c r="L17" s="81">
        <v>13</v>
      </c>
      <c r="M17" s="81">
        <v>43</v>
      </c>
      <c r="N17" s="81">
        <v>159</v>
      </c>
      <c r="O17" s="81">
        <v>63</v>
      </c>
      <c r="P17" s="81">
        <v>50</v>
      </c>
      <c r="Q17" s="81">
        <v>2</v>
      </c>
      <c r="R17" s="82">
        <v>249</v>
      </c>
      <c r="S17" s="83">
        <v>1239</v>
      </c>
    </row>
    <row r="18" spans="1:19" ht="15" customHeight="1" thickBot="1" thickTop="1">
      <c r="A18" s="84" t="s">
        <v>49</v>
      </c>
      <c r="B18" s="85">
        <v>20</v>
      </c>
      <c r="C18" s="86">
        <v>1</v>
      </c>
      <c r="D18" s="86">
        <v>6</v>
      </c>
      <c r="E18" s="86">
        <v>15</v>
      </c>
      <c r="F18" s="86">
        <v>2001</v>
      </c>
      <c r="G18" s="86">
        <v>1235</v>
      </c>
      <c r="H18" s="86">
        <v>5</v>
      </c>
      <c r="I18" s="86">
        <v>212</v>
      </c>
      <c r="J18" s="86">
        <v>300</v>
      </c>
      <c r="K18" s="86">
        <v>6023</v>
      </c>
      <c r="L18" s="86">
        <v>399</v>
      </c>
      <c r="M18" s="86">
        <v>964</v>
      </c>
      <c r="N18" s="86">
        <v>2849</v>
      </c>
      <c r="O18" s="86">
        <v>1009</v>
      </c>
      <c r="P18" s="86">
        <v>730</v>
      </c>
      <c r="Q18" s="86">
        <v>75</v>
      </c>
      <c r="R18" s="87">
        <v>4293</v>
      </c>
      <c r="S18" s="88">
        <v>20137</v>
      </c>
    </row>
    <row r="19" spans="1:19" ht="15" customHeight="1">
      <c r="A19" s="89"/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</row>
    <row r="21" spans="1:19" ht="14.25" thickBot="1">
      <c r="A21" t="s">
        <v>64</v>
      </c>
      <c r="S21" s="55" t="s">
        <v>65</v>
      </c>
    </row>
    <row r="22" spans="1:19" s="62" customFormat="1" ht="54.75" thickBot="1">
      <c r="A22" s="92"/>
      <c r="B22" s="93" t="s">
        <v>32</v>
      </c>
      <c r="C22" s="58" t="s">
        <v>33</v>
      </c>
      <c r="D22" s="58" t="s">
        <v>34</v>
      </c>
      <c r="E22" s="58" t="s">
        <v>35</v>
      </c>
      <c r="F22" s="58" t="s">
        <v>36</v>
      </c>
      <c r="G22" s="58" t="s">
        <v>37</v>
      </c>
      <c r="H22" s="58" t="s">
        <v>38</v>
      </c>
      <c r="I22" s="58" t="s">
        <v>39</v>
      </c>
      <c r="J22" s="58" t="s">
        <v>40</v>
      </c>
      <c r="K22" s="58" t="s">
        <v>41</v>
      </c>
      <c r="L22" s="58" t="s">
        <v>42</v>
      </c>
      <c r="M22" s="58" t="s">
        <v>43</v>
      </c>
      <c r="N22" s="58" t="s">
        <v>44</v>
      </c>
      <c r="O22" s="58" t="s">
        <v>45</v>
      </c>
      <c r="P22" s="58" t="s">
        <v>46</v>
      </c>
      <c r="Q22" s="58" t="s">
        <v>47</v>
      </c>
      <c r="R22" s="58" t="s">
        <v>48</v>
      </c>
      <c r="S22" s="94"/>
    </row>
    <row r="23" spans="1:19" s="24" customFormat="1" ht="15" customHeight="1">
      <c r="A23" s="95" t="s">
        <v>66</v>
      </c>
      <c r="B23" s="96">
        <v>3</v>
      </c>
      <c r="C23" s="65">
        <v>5</v>
      </c>
      <c r="D23" s="65">
        <v>4</v>
      </c>
      <c r="E23" s="65">
        <v>13</v>
      </c>
      <c r="F23" s="65">
        <v>7200</v>
      </c>
      <c r="G23" s="65">
        <v>15181</v>
      </c>
      <c r="H23" s="65">
        <v>889</v>
      </c>
      <c r="I23" s="65">
        <v>3717</v>
      </c>
      <c r="J23" s="65">
        <v>3665</v>
      </c>
      <c r="K23" s="65">
        <v>25477</v>
      </c>
      <c r="L23" s="65">
        <v>6632</v>
      </c>
      <c r="M23" s="65">
        <v>2443</v>
      </c>
      <c r="N23" s="65">
        <v>10725</v>
      </c>
      <c r="O23" s="65">
        <v>5435</v>
      </c>
      <c r="P23" s="65">
        <v>3433</v>
      </c>
      <c r="Q23" s="65">
        <v>830</v>
      </c>
      <c r="R23" s="65">
        <v>20934</v>
      </c>
      <c r="S23" s="97">
        <v>106586</v>
      </c>
    </row>
    <row r="24" spans="1:19" ht="15" customHeight="1">
      <c r="A24" s="98" t="s">
        <v>67</v>
      </c>
      <c r="B24" s="99">
        <v>14</v>
      </c>
      <c r="C24" s="76">
        <v>0</v>
      </c>
      <c r="D24" s="76">
        <v>0</v>
      </c>
      <c r="E24" s="76">
        <v>0</v>
      </c>
      <c r="F24" s="76">
        <v>1006</v>
      </c>
      <c r="G24" s="76">
        <v>215</v>
      </c>
      <c r="H24" s="76">
        <v>0</v>
      </c>
      <c r="I24" s="76">
        <v>49</v>
      </c>
      <c r="J24" s="76">
        <v>358</v>
      </c>
      <c r="K24" s="76">
        <v>2098</v>
      </c>
      <c r="L24" s="76">
        <v>158</v>
      </c>
      <c r="M24" s="76">
        <v>168</v>
      </c>
      <c r="N24" s="76">
        <v>722</v>
      </c>
      <c r="O24" s="76">
        <v>457</v>
      </c>
      <c r="P24" s="76">
        <v>480</v>
      </c>
      <c r="Q24" s="76">
        <v>6</v>
      </c>
      <c r="R24" s="76">
        <v>871</v>
      </c>
      <c r="S24" s="100">
        <v>6602</v>
      </c>
    </row>
    <row r="25" spans="1:19" ht="15" customHeight="1">
      <c r="A25" s="98" t="s">
        <v>68</v>
      </c>
      <c r="B25" s="99">
        <v>0</v>
      </c>
      <c r="C25" s="76">
        <v>0</v>
      </c>
      <c r="D25" s="76">
        <v>0</v>
      </c>
      <c r="E25" s="76">
        <v>0</v>
      </c>
      <c r="F25" s="76">
        <v>577</v>
      </c>
      <c r="G25" s="76">
        <v>437</v>
      </c>
      <c r="H25" s="76">
        <v>0</v>
      </c>
      <c r="I25" s="76">
        <v>34</v>
      </c>
      <c r="J25" s="76">
        <v>73</v>
      </c>
      <c r="K25" s="76">
        <v>2006</v>
      </c>
      <c r="L25" s="76">
        <v>204</v>
      </c>
      <c r="M25" s="76">
        <v>53</v>
      </c>
      <c r="N25" s="76">
        <v>491</v>
      </c>
      <c r="O25" s="76">
        <v>1008</v>
      </c>
      <c r="P25" s="76">
        <v>125</v>
      </c>
      <c r="Q25" s="76">
        <v>26</v>
      </c>
      <c r="R25" s="76">
        <v>1432</v>
      </c>
      <c r="S25" s="100">
        <v>6466</v>
      </c>
    </row>
    <row r="26" spans="1:19" ht="15" customHeight="1">
      <c r="A26" s="98" t="s">
        <v>69</v>
      </c>
      <c r="B26" s="99">
        <v>11</v>
      </c>
      <c r="C26" s="76">
        <v>0</v>
      </c>
      <c r="D26" s="76">
        <v>11</v>
      </c>
      <c r="E26" s="76">
        <v>0</v>
      </c>
      <c r="F26" s="76">
        <v>1136</v>
      </c>
      <c r="G26" s="76">
        <v>1312</v>
      </c>
      <c r="H26" s="76">
        <v>41</v>
      </c>
      <c r="I26" s="76">
        <v>56</v>
      </c>
      <c r="J26" s="76">
        <v>658</v>
      </c>
      <c r="K26" s="76">
        <v>4715</v>
      </c>
      <c r="L26" s="76">
        <v>177</v>
      </c>
      <c r="M26" s="76">
        <v>81</v>
      </c>
      <c r="N26" s="76">
        <v>645</v>
      </c>
      <c r="O26" s="76">
        <v>1034</v>
      </c>
      <c r="P26" s="76">
        <v>212</v>
      </c>
      <c r="Q26" s="76">
        <v>17</v>
      </c>
      <c r="R26" s="76">
        <v>1647</v>
      </c>
      <c r="S26" s="100">
        <v>11753</v>
      </c>
    </row>
    <row r="27" spans="1:19" ht="15" customHeight="1">
      <c r="A27" s="98" t="s">
        <v>70</v>
      </c>
      <c r="B27" s="99">
        <v>95</v>
      </c>
      <c r="C27" s="76">
        <v>0</v>
      </c>
      <c r="D27" s="76">
        <v>4</v>
      </c>
      <c r="E27" s="76">
        <v>0</v>
      </c>
      <c r="F27" s="76">
        <v>715</v>
      </c>
      <c r="G27" s="76">
        <v>8747</v>
      </c>
      <c r="H27" s="76">
        <v>0</v>
      </c>
      <c r="I27" s="76">
        <v>2</v>
      </c>
      <c r="J27" s="76">
        <v>742</v>
      </c>
      <c r="K27" s="76">
        <v>793</v>
      </c>
      <c r="L27" s="76">
        <v>42</v>
      </c>
      <c r="M27" s="76">
        <v>8</v>
      </c>
      <c r="N27" s="76">
        <v>236</v>
      </c>
      <c r="O27" s="76">
        <v>371</v>
      </c>
      <c r="P27" s="76">
        <v>234</v>
      </c>
      <c r="Q27" s="76">
        <v>22</v>
      </c>
      <c r="R27" s="76">
        <v>1012</v>
      </c>
      <c r="S27" s="100">
        <v>13023</v>
      </c>
    </row>
    <row r="28" spans="1:19" ht="15" customHeight="1">
      <c r="A28" s="98" t="s">
        <v>71</v>
      </c>
      <c r="B28" s="99">
        <v>47</v>
      </c>
      <c r="C28" s="76">
        <v>0</v>
      </c>
      <c r="D28" s="76">
        <v>0</v>
      </c>
      <c r="E28" s="76">
        <v>14</v>
      </c>
      <c r="F28" s="76">
        <v>1386</v>
      </c>
      <c r="G28" s="76">
        <v>2032</v>
      </c>
      <c r="H28" s="76">
        <v>0</v>
      </c>
      <c r="I28" s="76">
        <v>27</v>
      </c>
      <c r="J28" s="76">
        <v>993</v>
      </c>
      <c r="K28" s="76">
        <v>4216</v>
      </c>
      <c r="L28" s="76">
        <v>61</v>
      </c>
      <c r="M28" s="76">
        <v>34</v>
      </c>
      <c r="N28" s="76">
        <v>639</v>
      </c>
      <c r="O28" s="76">
        <v>600</v>
      </c>
      <c r="P28" s="76">
        <v>163</v>
      </c>
      <c r="Q28" s="76">
        <v>41</v>
      </c>
      <c r="R28" s="76">
        <v>2054</v>
      </c>
      <c r="S28" s="100">
        <v>12307</v>
      </c>
    </row>
    <row r="29" spans="1:19" ht="15" customHeight="1">
      <c r="A29" s="98" t="s">
        <v>72</v>
      </c>
      <c r="B29" s="99">
        <v>0</v>
      </c>
      <c r="C29" s="76">
        <v>0</v>
      </c>
      <c r="D29" s="76">
        <v>0</v>
      </c>
      <c r="E29" s="76">
        <v>13</v>
      </c>
      <c r="F29" s="76">
        <v>300</v>
      </c>
      <c r="G29" s="76">
        <v>1370</v>
      </c>
      <c r="H29" s="76">
        <v>0</v>
      </c>
      <c r="I29" s="76">
        <v>5</v>
      </c>
      <c r="J29" s="76">
        <v>333</v>
      </c>
      <c r="K29" s="76">
        <v>442</v>
      </c>
      <c r="L29" s="76">
        <v>20</v>
      </c>
      <c r="M29" s="76">
        <v>0</v>
      </c>
      <c r="N29" s="76">
        <v>75</v>
      </c>
      <c r="O29" s="76">
        <v>167</v>
      </c>
      <c r="P29" s="76">
        <v>25</v>
      </c>
      <c r="Q29" s="76">
        <v>21</v>
      </c>
      <c r="R29" s="76">
        <v>589</v>
      </c>
      <c r="S29" s="100">
        <v>3360</v>
      </c>
    </row>
    <row r="30" spans="1:19" ht="15" customHeight="1">
      <c r="A30" s="98" t="s">
        <v>73</v>
      </c>
      <c r="B30" s="99">
        <v>29</v>
      </c>
      <c r="C30" s="76">
        <v>0</v>
      </c>
      <c r="D30" s="76">
        <v>3</v>
      </c>
      <c r="E30" s="76">
        <v>0</v>
      </c>
      <c r="F30" s="76">
        <v>1440</v>
      </c>
      <c r="G30" s="76">
        <v>451</v>
      </c>
      <c r="H30" s="76">
        <v>0</v>
      </c>
      <c r="I30" s="76">
        <v>123</v>
      </c>
      <c r="J30" s="76">
        <v>94</v>
      </c>
      <c r="K30" s="76">
        <v>2459</v>
      </c>
      <c r="L30" s="76">
        <v>131</v>
      </c>
      <c r="M30" s="76">
        <v>113</v>
      </c>
      <c r="N30" s="76">
        <v>1002</v>
      </c>
      <c r="O30" s="76">
        <v>2043</v>
      </c>
      <c r="P30" s="76">
        <v>432</v>
      </c>
      <c r="Q30" s="76">
        <v>16</v>
      </c>
      <c r="R30" s="76">
        <v>1554</v>
      </c>
      <c r="S30" s="100">
        <v>9890</v>
      </c>
    </row>
    <row r="31" spans="1:19" ht="15" customHeight="1">
      <c r="A31" s="98" t="s">
        <v>74</v>
      </c>
      <c r="B31" s="99">
        <v>25</v>
      </c>
      <c r="C31" s="76">
        <v>0</v>
      </c>
      <c r="D31" s="76">
        <v>0</v>
      </c>
      <c r="E31" s="76">
        <v>3</v>
      </c>
      <c r="F31" s="76">
        <v>573</v>
      </c>
      <c r="G31" s="76">
        <v>1307</v>
      </c>
      <c r="H31" s="76">
        <v>0</v>
      </c>
      <c r="I31" s="76">
        <v>10</v>
      </c>
      <c r="J31" s="76">
        <v>83</v>
      </c>
      <c r="K31" s="76">
        <v>753</v>
      </c>
      <c r="L31" s="76">
        <v>8</v>
      </c>
      <c r="M31" s="76">
        <v>30</v>
      </c>
      <c r="N31" s="76">
        <v>159</v>
      </c>
      <c r="O31" s="76">
        <v>440</v>
      </c>
      <c r="P31" s="76">
        <v>18</v>
      </c>
      <c r="Q31" s="76">
        <v>15</v>
      </c>
      <c r="R31" s="76">
        <v>1533</v>
      </c>
      <c r="S31" s="100">
        <v>4957</v>
      </c>
    </row>
    <row r="32" spans="1:19" ht="15" customHeight="1">
      <c r="A32" s="98" t="s">
        <v>75</v>
      </c>
      <c r="B32" s="99">
        <v>17</v>
      </c>
      <c r="C32" s="76">
        <v>0</v>
      </c>
      <c r="D32" s="76">
        <v>0</v>
      </c>
      <c r="E32" s="76">
        <v>4</v>
      </c>
      <c r="F32" s="76">
        <v>138</v>
      </c>
      <c r="G32" s="76">
        <v>262</v>
      </c>
      <c r="H32" s="76">
        <v>0</v>
      </c>
      <c r="I32" s="76">
        <v>18</v>
      </c>
      <c r="J32" s="76">
        <v>110</v>
      </c>
      <c r="K32" s="76">
        <v>264</v>
      </c>
      <c r="L32" s="76">
        <v>1</v>
      </c>
      <c r="M32" s="76">
        <v>11</v>
      </c>
      <c r="N32" s="76">
        <v>204</v>
      </c>
      <c r="O32" s="76">
        <v>79</v>
      </c>
      <c r="P32" s="76">
        <v>65</v>
      </c>
      <c r="Q32" s="76">
        <v>8</v>
      </c>
      <c r="R32" s="76">
        <v>417</v>
      </c>
      <c r="S32" s="100">
        <v>1598</v>
      </c>
    </row>
    <row r="33" spans="1:19" ht="15" customHeight="1">
      <c r="A33" s="98" t="s">
        <v>76</v>
      </c>
      <c r="B33" s="99">
        <v>2</v>
      </c>
      <c r="C33" s="76">
        <v>0</v>
      </c>
      <c r="D33" s="76">
        <v>0</v>
      </c>
      <c r="E33" s="76">
        <v>0</v>
      </c>
      <c r="F33" s="76">
        <v>51</v>
      </c>
      <c r="G33" s="76">
        <v>186</v>
      </c>
      <c r="H33" s="76">
        <v>0</v>
      </c>
      <c r="I33" s="76">
        <v>0</v>
      </c>
      <c r="J33" s="76">
        <v>0</v>
      </c>
      <c r="K33" s="76">
        <v>46</v>
      </c>
      <c r="L33" s="76">
        <v>0</v>
      </c>
      <c r="M33" s="76">
        <v>0</v>
      </c>
      <c r="N33" s="76">
        <v>12</v>
      </c>
      <c r="O33" s="76">
        <v>49</v>
      </c>
      <c r="P33" s="76">
        <v>0</v>
      </c>
      <c r="Q33" s="76">
        <v>7</v>
      </c>
      <c r="R33" s="76">
        <v>54</v>
      </c>
      <c r="S33" s="100">
        <v>407</v>
      </c>
    </row>
    <row r="34" spans="1:19" ht="15" customHeight="1">
      <c r="A34" s="98" t="s">
        <v>77</v>
      </c>
      <c r="B34" s="99">
        <v>13</v>
      </c>
      <c r="C34" s="76">
        <v>0</v>
      </c>
      <c r="D34" s="76">
        <v>3</v>
      </c>
      <c r="E34" s="76">
        <v>53</v>
      </c>
      <c r="F34" s="76">
        <v>856</v>
      </c>
      <c r="G34" s="76">
        <v>457</v>
      </c>
      <c r="H34" s="76">
        <v>0</v>
      </c>
      <c r="I34" s="76">
        <v>51</v>
      </c>
      <c r="J34" s="76">
        <v>201</v>
      </c>
      <c r="K34" s="76">
        <v>1234</v>
      </c>
      <c r="L34" s="76">
        <v>44</v>
      </c>
      <c r="M34" s="76">
        <v>45</v>
      </c>
      <c r="N34" s="76">
        <v>453</v>
      </c>
      <c r="O34" s="76">
        <v>682</v>
      </c>
      <c r="P34" s="76">
        <v>199</v>
      </c>
      <c r="Q34" s="76">
        <v>23</v>
      </c>
      <c r="R34" s="76">
        <v>1117</v>
      </c>
      <c r="S34" s="100">
        <v>5431</v>
      </c>
    </row>
    <row r="35" spans="1:19" ht="15" customHeight="1">
      <c r="A35" s="98" t="s">
        <v>78</v>
      </c>
      <c r="B35" s="99">
        <v>16</v>
      </c>
      <c r="C35" s="76">
        <v>0</v>
      </c>
      <c r="D35" s="76">
        <v>0</v>
      </c>
      <c r="E35" s="76">
        <v>0</v>
      </c>
      <c r="F35" s="76">
        <v>1685</v>
      </c>
      <c r="G35" s="76">
        <v>1594</v>
      </c>
      <c r="H35" s="76">
        <v>0</v>
      </c>
      <c r="I35" s="76">
        <v>1238</v>
      </c>
      <c r="J35" s="76">
        <v>623</v>
      </c>
      <c r="K35" s="76">
        <v>3475</v>
      </c>
      <c r="L35" s="76">
        <v>167</v>
      </c>
      <c r="M35" s="76">
        <v>117</v>
      </c>
      <c r="N35" s="76">
        <v>1326</v>
      </c>
      <c r="O35" s="76">
        <v>877</v>
      </c>
      <c r="P35" s="76">
        <v>280</v>
      </c>
      <c r="Q35" s="76">
        <v>19</v>
      </c>
      <c r="R35" s="76">
        <v>2844</v>
      </c>
      <c r="S35" s="100">
        <v>14261</v>
      </c>
    </row>
    <row r="36" spans="1:19" ht="15" customHeight="1">
      <c r="A36" s="98" t="s">
        <v>79</v>
      </c>
      <c r="B36" s="99">
        <v>0</v>
      </c>
      <c r="C36" s="76">
        <v>0</v>
      </c>
      <c r="D36" s="76">
        <v>0</v>
      </c>
      <c r="E36" s="76">
        <v>0</v>
      </c>
      <c r="F36" s="76">
        <v>800</v>
      </c>
      <c r="G36" s="76">
        <v>2471</v>
      </c>
      <c r="H36" s="76">
        <v>0</v>
      </c>
      <c r="I36" s="76">
        <v>57</v>
      </c>
      <c r="J36" s="76">
        <v>632</v>
      </c>
      <c r="K36" s="76">
        <v>3237</v>
      </c>
      <c r="L36" s="76">
        <v>160</v>
      </c>
      <c r="M36" s="76">
        <v>99</v>
      </c>
      <c r="N36" s="76">
        <v>617</v>
      </c>
      <c r="O36" s="76">
        <v>810</v>
      </c>
      <c r="P36" s="76">
        <v>207</v>
      </c>
      <c r="Q36" s="76">
        <v>24</v>
      </c>
      <c r="R36" s="76">
        <v>1273</v>
      </c>
      <c r="S36" s="100">
        <v>10387</v>
      </c>
    </row>
    <row r="37" spans="1:19" ht="15" customHeight="1" thickBot="1">
      <c r="A37" s="101" t="s">
        <v>49</v>
      </c>
      <c r="B37" s="102">
        <v>272</v>
      </c>
      <c r="C37" s="103">
        <v>5</v>
      </c>
      <c r="D37" s="103">
        <v>25</v>
      </c>
      <c r="E37" s="103">
        <v>100</v>
      </c>
      <c r="F37" s="103">
        <v>17863</v>
      </c>
      <c r="G37" s="103">
        <v>36022</v>
      </c>
      <c r="H37" s="103">
        <v>930</v>
      </c>
      <c r="I37" s="103">
        <v>5387</v>
      </c>
      <c r="J37" s="103">
        <v>8565</v>
      </c>
      <c r="K37" s="103">
        <v>51215</v>
      </c>
      <c r="L37" s="103">
        <v>7805</v>
      </c>
      <c r="M37" s="103">
        <v>3202</v>
      </c>
      <c r="N37" s="103">
        <v>17306</v>
      </c>
      <c r="O37" s="103">
        <v>14052</v>
      </c>
      <c r="P37" s="103">
        <v>5873</v>
      </c>
      <c r="Q37" s="103">
        <v>1075</v>
      </c>
      <c r="R37" s="103">
        <v>37331</v>
      </c>
      <c r="S37" s="104">
        <v>207028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workbookViewId="0" topLeftCell="A1">
      <selection activeCell="D24" sqref="D24"/>
    </sheetView>
  </sheetViews>
  <sheetFormatPr defaultColWidth="9.00390625" defaultRowHeight="13.5"/>
  <cols>
    <col min="1" max="1" width="11.125" style="106" customWidth="1"/>
    <col min="2" max="2" width="6.00390625" style="106" customWidth="1"/>
    <col min="3" max="17" width="5.00390625" style="106" customWidth="1"/>
    <col min="18" max="16384" width="9.00390625" style="106" customWidth="1"/>
  </cols>
  <sheetData>
    <row r="1" ht="16.5" customHeight="1">
      <c r="A1" s="105" t="s">
        <v>80</v>
      </c>
    </row>
    <row r="2" ht="16.5" customHeight="1">
      <c r="A2" s="107"/>
    </row>
    <row r="3" spans="1:17" ht="16.5" customHeight="1" thickBot="1">
      <c r="A3" s="106" t="s">
        <v>81</v>
      </c>
      <c r="L3" s="108"/>
      <c r="M3" s="109"/>
      <c r="N3" s="109"/>
      <c r="O3" s="109"/>
      <c r="P3" s="109"/>
      <c r="Q3" s="110" t="s">
        <v>82</v>
      </c>
    </row>
    <row r="4" spans="1:17" s="118" customFormat="1" ht="44.25" customHeight="1">
      <c r="A4" s="111" t="s">
        <v>83</v>
      </c>
      <c r="B4" s="112" t="s">
        <v>2</v>
      </c>
      <c r="C4" s="112" t="s">
        <v>3</v>
      </c>
      <c r="D4" s="112" t="s">
        <v>4</v>
      </c>
      <c r="E4" s="112" t="s">
        <v>5</v>
      </c>
      <c r="F4" s="112" t="s">
        <v>6</v>
      </c>
      <c r="G4" s="113" t="s">
        <v>84</v>
      </c>
      <c r="H4" s="114" t="s">
        <v>85</v>
      </c>
      <c r="I4" s="115"/>
      <c r="J4" s="116" t="s">
        <v>20</v>
      </c>
      <c r="K4" s="116" t="s">
        <v>86</v>
      </c>
      <c r="L4" s="116" t="s">
        <v>11</v>
      </c>
      <c r="M4" s="114" t="s">
        <v>44</v>
      </c>
      <c r="N4" s="117" t="s">
        <v>45</v>
      </c>
      <c r="O4" s="117" t="s">
        <v>46</v>
      </c>
      <c r="P4" s="117" t="s">
        <v>47</v>
      </c>
      <c r="Q4" s="115" t="s">
        <v>87</v>
      </c>
    </row>
    <row r="5" spans="1:18" s="118" customFormat="1" ht="14.25" customHeight="1">
      <c r="A5" s="118" t="s">
        <v>2</v>
      </c>
      <c r="B5" s="119">
        <f>SUM(B6:B15)</f>
        <v>20137</v>
      </c>
      <c r="C5" s="120">
        <f>SUM(C6:C15)</f>
        <v>27</v>
      </c>
      <c r="D5" s="120">
        <f aca="true" t="shared" si="0" ref="D5:Q5">SUM(D6:D15)</f>
        <v>15</v>
      </c>
      <c r="E5" s="120">
        <f t="shared" si="0"/>
        <v>2001</v>
      </c>
      <c r="F5" s="120">
        <f t="shared" si="0"/>
        <v>1235</v>
      </c>
      <c r="G5" s="120">
        <f t="shared" si="0"/>
        <v>5</v>
      </c>
      <c r="H5" s="120">
        <f t="shared" si="0"/>
        <v>212</v>
      </c>
      <c r="I5" s="120">
        <f t="shared" si="0"/>
        <v>300</v>
      </c>
      <c r="J5" s="120">
        <f t="shared" si="0"/>
        <v>6023</v>
      </c>
      <c r="K5" s="120">
        <f t="shared" si="0"/>
        <v>399</v>
      </c>
      <c r="L5" s="120">
        <f t="shared" si="0"/>
        <v>964</v>
      </c>
      <c r="M5" s="120">
        <f t="shared" si="0"/>
        <v>2849</v>
      </c>
      <c r="N5" s="120">
        <f t="shared" si="0"/>
        <v>1009</v>
      </c>
      <c r="O5" s="120">
        <f t="shared" si="0"/>
        <v>730</v>
      </c>
      <c r="P5" s="120">
        <f t="shared" si="0"/>
        <v>75</v>
      </c>
      <c r="Q5" s="120">
        <f t="shared" si="0"/>
        <v>4293</v>
      </c>
      <c r="R5" s="121"/>
    </row>
    <row r="6" spans="1:17" s="118" customFormat="1" ht="14.25" customHeight="1">
      <c r="A6" s="118" t="s">
        <v>88</v>
      </c>
      <c r="B6" s="119">
        <f>SUM(C6:Q6)</f>
        <v>7744</v>
      </c>
      <c r="C6" s="120">
        <v>14</v>
      </c>
      <c r="D6" s="120">
        <v>4</v>
      </c>
      <c r="E6" s="120">
        <v>861</v>
      </c>
      <c r="F6" s="120">
        <v>426</v>
      </c>
      <c r="G6" s="120" t="s">
        <v>89</v>
      </c>
      <c r="H6" s="120">
        <v>68</v>
      </c>
      <c r="I6" s="120">
        <v>49</v>
      </c>
      <c r="J6" s="120">
        <v>2403</v>
      </c>
      <c r="K6" s="120">
        <v>104</v>
      </c>
      <c r="L6" s="120">
        <v>308</v>
      </c>
      <c r="M6" s="122">
        <v>1103</v>
      </c>
      <c r="N6" s="120">
        <v>366</v>
      </c>
      <c r="O6" s="120">
        <v>175</v>
      </c>
      <c r="P6" s="120">
        <v>40</v>
      </c>
      <c r="Q6" s="120">
        <v>1823</v>
      </c>
    </row>
    <row r="7" spans="1:17" s="118" customFormat="1" ht="14.25" customHeight="1">
      <c r="A7" s="118" t="s">
        <v>90</v>
      </c>
      <c r="B7" s="119">
        <f aca="true" t="shared" si="1" ref="B7:B14">SUM(C7:Q7)</f>
        <v>3023</v>
      </c>
      <c r="C7" s="120">
        <v>4</v>
      </c>
      <c r="D7" s="120">
        <v>3</v>
      </c>
      <c r="E7" s="120">
        <v>423</v>
      </c>
      <c r="F7" s="120">
        <v>204</v>
      </c>
      <c r="G7" s="120" t="s">
        <v>89</v>
      </c>
      <c r="H7" s="120">
        <v>44</v>
      </c>
      <c r="I7" s="120">
        <v>40</v>
      </c>
      <c r="J7" s="120">
        <v>1062</v>
      </c>
      <c r="K7" s="120">
        <v>68</v>
      </c>
      <c r="L7" s="120">
        <v>54</v>
      </c>
      <c r="M7" s="120">
        <v>294</v>
      </c>
      <c r="N7" s="120">
        <v>258</v>
      </c>
      <c r="O7" s="120">
        <v>74</v>
      </c>
      <c r="P7" s="120">
        <v>8</v>
      </c>
      <c r="Q7" s="120">
        <v>487</v>
      </c>
    </row>
    <row r="8" spans="1:17" s="118" customFormat="1" ht="14.25" customHeight="1">
      <c r="A8" s="118" t="s">
        <v>91</v>
      </c>
      <c r="B8" s="119">
        <f t="shared" si="1"/>
        <v>1948</v>
      </c>
      <c r="C8" s="120">
        <v>2</v>
      </c>
      <c r="D8" s="120">
        <v>3</v>
      </c>
      <c r="E8" s="120">
        <v>212</v>
      </c>
      <c r="F8" s="120">
        <v>136</v>
      </c>
      <c r="G8" s="120" t="s">
        <v>89</v>
      </c>
      <c r="H8" s="120">
        <v>39</v>
      </c>
      <c r="I8" s="120">
        <v>52</v>
      </c>
      <c r="J8" s="120">
        <v>663</v>
      </c>
      <c r="K8" s="120">
        <v>70</v>
      </c>
      <c r="L8" s="120">
        <v>12</v>
      </c>
      <c r="M8" s="120">
        <v>238</v>
      </c>
      <c r="N8" s="120">
        <v>116</v>
      </c>
      <c r="O8" s="120">
        <v>67</v>
      </c>
      <c r="P8" s="120">
        <v>11</v>
      </c>
      <c r="Q8" s="120">
        <v>327</v>
      </c>
    </row>
    <row r="9" spans="1:17" s="118" customFormat="1" ht="14.25" customHeight="1">
      <c r="A9" s="118" t="s">
        <v>92</v>
      </c>
      <c r="B9" s="119">
        <f t="shared" si="1"/>
        <v>723</v>
      </c>
      <c r="C9" s="120">
        <v>2</v>
      </c>
      <c r="D9" s="120" t="s">
        <v>89</v>
      </c>
      <c r="E9" s="120">
        <v>61</v>
      </c>
      <c r="F9" s="120">
        <v>61</v>
      </c>
      <c r="G9" s="120" t="s">
        <v>89</v>
      </c>
      <c r="H9" s="120">
        <v>18</v>
      </c>
      <c r="I9" s="120">
        <v>35</v>
      </c>
      <c r="J9" s="120">
        <v>216</v>
      </c>
      <c r="K9" s="120">
        <v>40</v>
      </c>
      <c r="L9" s="120">
        <v>5</v>
      </c>
      <c r="M9" s="120">
        <v>96</v>
      </c>
      <c r="N9" s="120">
        <v>37</v>
      </c>
      <c r="O9" s="120">
        <v>28</v>
      </c>
      <c r="P9" s="120">
        <v>2</v>
      </c>
      <c r="Q9" s="120">
        <v>122</v>
      </c>
    </row>
    <row r="10" spans="1:17" s="118" customFormat="1" ht="14.25" customHeight="1">
      <c r="A10" s="118" t="s">
        <v>93</v>
      </c>
      <c r="B10" s="119">
        <f t="shared" si="1"/>
        <v>505</v>
      </c>
      <c r="C10" s="120">
        <v>1</v>
      </c>
      <c r="D10" s="120" t="s">
        <v>89</v>
      </c>
      <c r="E10" s="120">
        <v>44</v>
      </c>
      <c r="F10" s="120">
        <v>49</v>
      </c>
      <c r="G10" s="120">
        <v>2</v>
      </c>
      <c r="H10" s="120">
        <v>13</v>
      </c>
      <c r="I10" s="120">
        <v>43</v>
      </c>
      <c r="J10" s="120">
        <v>142</v>
      </c>
      <c r="K10" s="120">
        <v>40</v>
      </c>
      <c r="L10" s="120">
        <v>5</v>
      </c>
      <c r="M10" s="120">
        <v>56</v>
      </c>
      <c r="N10" s="120">
        <v>26</v>
      </c>
      <c r="O10" s="120">
        <v>15</v>
      </c>
      <c r="P10" s="120">
        <v>1</v>
      </c>
      <c r="Q10" s="120">
        <v>68</v>
      </c>
    </row>
    <row r="11" spans="1:17" s="118" customFormat="1" ht="14.25" customHeight="1">
      <c r="A11" s="118" t="s">
        <v>94</v>
      </c>
      <c r="B11" s="119">
        <f t="shared" si="1"/>
        <v>326</v>
      </c>
      <c r="C11" s="120">
        <v>1</v>
      </c>
      <c r="D11" s="120" t="s">
        <v>89</v>
      </c>
      <c r="E11" s="120">
        <v>17</v>
      </c>
      <c r="F11" s="120">
        <v>51</v>
      </c>
      <c r="G11" s="120">
        <v>1</v>
      </c>
      <c r="H11" s="120">
        <v>8</v>
      </c>
      <c r="I11" s="120">
        <v>25</v>
      </c>
      <c r="J11" s="120">
        <v>93</v>
      </c>
      <c r="K11" s="120">
        <v>15</v>
      </c>
      <c r="L11" s="120">
        <v>3</v>
      </c>
      <c r="M11" s="120">
        <v>9</v>
      </c>
      <c r="N11" s="120">
        <v>26</v>
      </c>
      <c r="O11" s="120">
        <v>14</v>
      </c>
      <c r="P11" s="120">
        <v>5</v>
      </c>
      <c r="Q11" s="120">
        <v>58</v>
      </c>
    </row>
    <row r="12" spans="1:17" s="118" customFormat="1" ht="14.25" customHeight="1">
      <c r="A12" s="118" t="s">
        <v>95</v>
      </c>
      <c r="B12" s="119">
        <f t="shared" si="1"/>
        <v>136</v>
      </c>
      <c r="C12" s="120" t="s">
        <v>89</v>
      </c>
      <c r="D12" s="120" t="s">
        <v>89</v>
      </c>
      <c r="E12" s="120">
        <v>10</v>
      </c>
      <c r="F12" s="120">
        <v>39</v>
      </c>
      <c r="G12" s="120" t="s">
        <v>89</v>
      </c>
      <c r="H12" s="120">
        <v>2</v>
      </c>
      <c r="I12" s="120">
        <v>18</v>
      </c>
      <c r="J12" s="120">
        <v>14</v>
      </c>
      <c r="K12" s="120">
        <v>5</v>
      </c>
      <c r="L12" s="120">
        <v>1</v>
      </c>
      <c r="M12" s="120">
        <v>4</v>
      </c>
      <c r="N12" s="120">
        <v>12</v>
      </c>
      <c r="O12" s="120">
        <v>2</v>
      </c>
      <c r="P12" s="120" t="s">
        <v>89</v>
      </c>
      <c r="Q12" s="120">
        <v>29</v>
      </c>
    </row>
    <row r="13" spans="1:17" s="118" customFormat="1" ht="14.25" customHeight="1">
      <c r="A13" s="118" t="s">
        <v>96</v>
      </c>
      <c r="B13" s="119">
        <f t="shared" si="1"/>
        <v>31</v>
      </c>
      <c r="C13" s="120" t="s">
        <v>89</v>
      </c>
      <c r="D13" s="120" t="s">
        <v>89</v>
      </c>
      <c r="E13" s="120" t="s">
        <v>89</v>
      </c>
      <c r="F13" s="120">
        <v>14</v>
      </c>
      <c r="G13" s="120" t="s">
        <v>89</v>
      </c>
      <c r="H13" s="120">
        <v>1</v>
      </c>
      <c r="I13" s="120">
        <v>2</v>
      </c>
      <c r="J13" s="120">
        <v>2</v>
      </c>
      <c r="K13" s="120">
        <v>1</v>
      </c>
      <c r="L13" s="120" t="s">
        <v>89</v>
      </c>
      <c r="M13" s="120">
        <v>2</v>
      </c>
      <c r="N13" s="120">
        <v>5</v>
      </c>
      <c r="O13" s="120" t="s">
        <v>89</v>
      </c>
      <c r="P13" s="120">
        <v>1</v>
      </c>
      <c r="Q13" s="120">
        <v>3</v>
      </c>
    </row>
    <row r="14" spans="1:17" s="118" customFormat="1" ht="14.25" customHeight="1">
      <c r="A14" s="118" t="s">
        <v>97</v>
      </c>
      <c r="B14" s="119">
        <f t="shared" si="1"/>
        <v>45</v>
      </c>
      <c r="C14" s="120" t="s">
        <v>89</v>
      </c>
      <c r="D14" s="120" t="s">
        <v>89</v>
      </c>
      <c r="E14" s="120">
        <v>1</v>
      </c>
      <c r="F14" s="120">
        <v>18</v>
      </c>
      <c r="G14" s="120">
        <v>2</v>
      </c>
      <c r="H14" s="120">
        <v>4</v>
      </c>
      <c r="I14" s="120" t="s">
        <v>89</v>
      </c>
      <c r="J14" s="120">
        <v>5</v>
      </c>
      <c r="K14" s="120">
        <v>3</v>
      </c>
      <c r="L14" s="120" t="s">
        <v>89</v>
      </c>
      <c r="M14" s="120" t="s">
        <v>89</v>
      </c>
      <c r="N14" s="120">
        <v>3</v>
      </c>
      <c r="O14" s="120">
        <v>1</v>
      </c>
      <c r="P14" s="120" t="s">
        <v>89</v>
      </c>
      <c r="Q14" s="120">
        <v>8</v>
      </c>
    </row>
    <row r="15" spans="1:17" s="118" customFormat="1" ht="14.25" customHeight="1">
      <c r="A15" s="123" t="s">
        <v>98</v>
      </c>
      <c r="B15" s="124">
        <f>SUM(C15:Q15)</f>
        <v>5656</v>
      </c>
      <c r="C15" s="120">
        <v>3</v>
      </c>
      <c r="D15" s="120">
        <v>5</v>
      </c>
      <c r="E15" s="125">
        <v>372</v>
      </c>
      <c r="F15" s="120">
        <v>237</v>
      </c>
      <c r="G15" s="120" t="s">
        <v>89</v>
      </c>
      <c r="H15" s="125">
        <v>15</v>
      </c>
      <c r="I15" s="125">
        <v>36</v>
      </c>
      <c r="J15" s="120">
        <v>1423</v>
      </c>
      <c r="K15" s="120">
        <v>53</v>
      </c>
      <c r="L15" s="120">
        <v>576</v>
      </c>
      <c r="M15" s="125">
        <v>1047</v>
      </c>
      <c r="N15" s="125">
        <v>160</v>
      </c>
      <c r="O15" s="125">
        <v>354</v>
      </c>
      <c r="P15" s="125">
        <v>7</v>
      </c>
      <c r="Q15" s="125">
        <v>1368</v>
      </c>
    </row>
    <row r="16" spans="1:17" s="118" customFormat="1" ht="16.5" customHeight="1">
      <c r="A16" s="126" t="s">
        <v>99</v>
      </c>
      <c r="B16" s="127"/>
      <c r="C16" s="127"/>
      <c r="D16" s="127"/>
      <c r="E16" s="126"/>
      <c r="F16" s="127"/>
      <c r="G16" s="127"/>
      <c r="H16" s="127"/>
      <c r="I16" s="127"/>
      <c r="J16" s="127"/>
      <c r="K16" s="127"/>
      <c r="L16" s="127"/>
      <c r="M16" s="126"/>
      <c r="N16" s="126"/>
      <c r="O16" s="126"/>
      <c r="P16" s="126"/>
      <c r="Q16" s="126"/>
    </row>
    <row r="17" spans="1:18" s="118" customFormat="1" ht="14.25" customHeight="1">
      <c r="A17" s="118" t="s">
        <v>2</v>
      </c>
      <c r="B17" s="128">
        <f>SUM(B18:B27)</f>
        <v>207028</v>
      </c>
      <c r="C17" s="129">
        <f>SUM(C18:C27)</f>
        <v>302</v>
      </c>
      <c r="D17" s="129">
        <f aca="true" t="shared" si="2" ref="D17:Q17">SUM(D18:D27)</f>
        <v>100</v>
      </c>
      <c r="E17" s="129">
        <f t="shared" si="2"/>
        <v>17863</v>
      </c>
      <c r="F17" s="129">
        <f t="shared" si="2"/>
        <v>36022</v>
      </c>
      <c r="G17" s="129">
        <f t="shared" si="2"/>
        <v>930</v>
      </c>
      <c r="H17" s="129">
        <f t="shared" si="2"/>
        <v>5387</v>
      </c>
      <c r="I17" s="129">
        <f t="shared" si="2"/>
        <v>8565</v>
      </c>
      <c r="J17" s="129">
        <f t="shared" si="2"/>
        <v>51215</v>
      </c>
      <c r="K17" s="129">
        <f t="shared" si="2"/>
        <v>7805</v>
      </c>
      <c r="L17" s="129">
        <f t="shared" si="2"/>
        <v>3202</v>
      </c>
      <c r="M17" s="129">
        <f t="shared" si="2"/>
        <v>17306</v>
      </c>
      <c r="N17" s="129">
        <f t="shared" si="2"/>
        <v>14052</v>
      </c>
      <c r="O17" s="129">
        <f t="shared" si="2"/>
        <v>5873</v>
      </c>
      <c r="P17" s="129">
        <f t="shared" si="2"/>
        <v>1075</v>
      </c>
      <c r="Q17" s="129">
        <f t="shared" si="2"/>
        <v>37331</v>
      </c>
      <c r="R17" s="129"/>
    </row>
    <row r="18" spans="1:17" s="118" customFormat="1" ht="14.25" customHeight="1">
      <c r="A18" s="118" t="s">
        <v>88</v>
      </c>
      <c r="B18" s="128">
        <f>SUM(C18:Q18)</f>
        <v>27296</v>
      </c>
      <c r="C18" s="129">
        <v>53</v>
      </c>
      <c r="D18" s="129">
        <v>16</v>
      </c>
      <c r="E18" s="130">
        <v>3561</v>
      </c>
      <c r="F18" s="129">
        <v>1660</v>
      </c>
      <c r="G18" s="129" t="s">
        <v>89</v>
      </c>
      <c r="H18" s="131">
        <v>278</v>
      </c>
      <c r="I18" s="131">
        <v>208</v>
      </c>
      <c r="J18" s="129">
        <v>8102</v>
      </c>
      <c r="K18" s="129">
        <v>367</v>
      </c>
      <c r="L18" s="129">
        <v>1009</v>
      </c>
      <c r="M18" s="132">
        <v>3744</v>
      </c>
      <c r="N18" s="132">
        <v>1330</v>
      </c>
      <c r="O18" s="132">
        <v>628</v>
      </c>
      <c r="P18" s="132">
        <v>155</v>
      </c>
      <c r="Q18" s="132">
        <v>6185</v>
      </c>
    </row>
    <row r="19" spans="1:17" s="118" customFormat="1" ht="14.25" customHeight="1">
      <c r="A19" s="118" t="s">
        <v>90</v>
      </c>
      <c r="B19" s="128">
        <f aca="true" t="shared" si="3" ref="B19:B27">SUM(C19:Q19)</f>
        <v>24319</v>
      </c>
      <c r="C19" s="129">
        <v>37</v>
      </c>
      <c r="D19" s="129">
        <v>29</v>
      </c>
      <c r="E19" s="129">
        <v>3839</v>
      </c>
      <c r="F19" s="129">
        <v>1755</v>
      </c>
      <c r="G19" s="129" t="s">
        <v>89</v>
      </c>
      <c r="H19" s="131">
        <v>347</v>
      </c>
      <c r="I19" s="131">
        <v>329</v>
      </c>
      <c r="J19" s="129">
        <v>8055</v>
      </c>
      <c r="K19" s="129">
        <v>481</v>
      </c>
      <c r="L19" s="129">
        <v>401</v>
      </c>
      <c r="M19" s="132">
        <v>2307</v>
      </c>
      <c r="N19" s="132">
        <v>2070</v>
      </c>
      <c r="O19" s="132">
        <v>591</v>
      </c>
      <c r="P19" s="132">
        <v>78</v>
      </c>
      <c r="Q19" s="132">
        <v>4000</v>
      </c>
    </row>
    <row r="20" spans="1:17" s="118" customFormat="1" ht="14.25" customHeight="1">
      <c r="A20" s="118" t="s">
        <v>91</v>
      </c>
      <c r="B20" s="128">
        <f t="shared" si="3"/>
        <v>30055</v>
      </c>
      <c r="C20" s="129">
        <v>30</v>
      </c>
      <c r="D20" s="129">
        <v>41</v>
      </c>
      <c r="E20" s="129">
        <v>3402</v>
      </c>
      <c r="F20" s="129">
        <v>2254</v>
      </c>
      <c r="G20" s="129" t="s">
        <v>89</v>
      </c>
      <c r="H20" s="131">
        <v>609</v>
      </c>
      <c r="I20" s="131">
        <v>848</v>
      </c>
      <c r="J20" s="129">
        <v>9810</v>
      </c>
      <c r="K20" s="129">
        <v>1008</v>
      </c>
      <c r="L20" s="129">
        <v>190</v>
      </c>
      <c r="M20" s="132">
        <v>3486</v>
      </c>
      <c r="N20" s="132">
        <v>1785</v>
      </c>
      <c r="O20" s="132">
        <v>985</v>
      </c>
      <c r="P20" s="132">
        <v>139</v>
      </c>
      <c r="Q20" s="132">
        <v>5468</v>
      </c>
    </row>
    <row r="21" spans="1:17" s="118" customFormat="1" ht="14.25" customHeight="1">
      <c r="A21" s="118" t="s">
        <v>92</v>
      </c>
      <c r="B21" s="128">
        <f t="shared" si="3"/>
        <v>18389</v>
      </c>
      <c r="C21" s="129">
        <v>54</v>
      </c>
      <c r="D21" s="129" t="s">
        <v>89</v>
      </c>
      <c r="E21" s="129">
        <v>1580</v>
      </c>
      <c r="F21" s="129">
        <v>1561</v>
      </c>
      <c r="G21" s="129" t="s">
        <v>89</v>
      </c>
      <c r="H21" s="131">
        <v>457</v>
      </c>
      <c r="I21" s="131">
        <v>965</v>
      </c>
      <c r="J21" s="129">
        <v>5529</v>
      </c>
      <c r="K21" s="129">
        <v>918</v>
      </c>
      <c r="L21" s="129">
        <v>148</v>
      </c>
      <c r="M21" s="132">
        <v>2277</v>
      </c>
      <c r="N21" s="132">
        <v>944</v>
      </c>
      <c r="O21" s="132">
        <v>810</v>
      </c>
      <c r="P21" s="132">
        <v>47</v>
      </c>
      <c r="Q21" s="132">
        <v>3099</v>
      </c>
    </row>
    <row r="22" spans="1:17" s="118" customFormat="1" ht="14.25" customHeight="1">
      <c r="A22" s="118" t="s">
        <v>93</v>
      </c>
      <c r="B22" s="128">
        <f t="shared" si="3"/>
        <v>20157</v>
      </c>
      <c r="C22" s="129">
        <v>34</v>
      </c>
      <c r="D22" s="129" t="s">
        <v>89</v>
      </c>
      <c r="E22" s="129">
        <v>1796</v>
      </c>
      <c r="F22" s="129">
        <v>1978</v>
      </c>
      <c r="G22" s="129">
        <v>88</v>
      </c>
      <c r="H22" s="131">
        <v>506</v>
      </c>
      <c r="I22" s="131">
        <v>1799</v>
      </c>
      <c r="J22" s="129">
        <v>5631</v>
      </c>
      <c r="K22" s="129">
        <v>1552</v>
      </c>
      <c r="L22" s="129">
        <v>234</v>
      </c>
      <c r="M22" s="132">
        <v>2145</v>
      </c>
      <c r="N22" s="132">
        <v>1078</v>
      </c>
      <c r="O22" s="132">
        <v>529</v>
      </c>
      <c r="P22" s="132">
        <v>71</v>
      </c>
      <c r="Q22" s="132">
        <v>2716</v>
      </c>
    </row>
    <row r="23" spans="1:17" s="118" customFormat="1" ht="14.25" customHeight="1">
      <c r="A23" s="118" t="s">
        <v>94</v>
      </c>
      <c r="B23" s="128">
        <f t="shared" si="3"/>
        <v>23535</v>
      </c>
      <c r="C23" s="129">
        <v>82</v>
      </c>
      <c r="D23" s="129" t="s">
        <v>89</v>
      </c>
      <c r="E23" s="129">
        <v>1201</v>
      </c>
      <c r="F23" s="129">
        <v>3732</v>
      </c>
      <c r="G23" s="129">
        <v>73</v>
      </c>
      <c r="H23" s="131">
        <v>495</v>
      </c>
      <c r="I23" s="131">
        <v>1752</v>
      </c>
      <c r="J23" s="129">
        <v>6419</v>
      </c>
      <c r="K23" s="129">
        <v>1124</v>
      </c>
      <c r="L23" s="129">
        <v>236</v>
      </c>
      <c r="M23" s="132">
        <v>674</v>
      </c>
      <c r="N23" s="132">
        <v>2077</v>
      </c>
      <c r="O23" s="132">
        <v>1173</v>
      </c>
      <c r="P23" s="132">
        <v>362</v>
      </c>
      <c r="Q23" s="132">
        <v>4135</v>
      </c>
    </row>
    <row r="24" spans="1:17" s="118" customFormat="1" ht="14.25" customHeight="1">
      <c r="A24" s="133" t="s">
        <v>100</v>
      </c>
      <c r="B24" s="128">
        <f t="shared" si="3"/>
        <v>18947</v>
      </c>
      <c r="C24" s="130" t="s">
        <v>89</v>
      </c>
      <c r="D24" s="130" t="s">
        <v>89</v>
      </c>
      <c r="E24" s="130">
        <v>1481</v>
      </c>
      <c r="F24" s="130">
        <v>5322</v>
      </c>
      <c r="G24" s="130" t="s">
        <v>89</v>
      </c>
      <c r="H24" s="134">
        <v>271</v>
      </c>
      <c r="I24" s="134">
        <v>2218</v>
      </c>
      <c r="J24" s="130">
        <v>2042</v>
      </c>
      <c r="K24" s="130">
        <v>665</v>
      </c>
      <c r="L24" s="130">
        <v>116</v>
      </c>
      <c r="M24" s="135">
        <v>467</v>
      </c>
      <c r="N24" s="135">
        <v>1690</v>
      </c>
      <c r="O24" s="135">
        <v>266</v>
      </c>
      <c r="P24" s="135" t="s">
        <v>89</v>
      </c>
      <c r="Q24" s="135">
        <v>4409</v>
      </c>
    </row>
    <row r="25" spans="1:17" s="118" customFormat="1" ht="14.25" customHeight="1">
      <c r="A25" s="133" t="s">
        <v>101</v>
      </c>
      <c r="B25" s="128">
        <f t="shared" si="3"/>
        <v>7667</v>
      </c>
      <c r="C25" s="130" t="s">
        <v>89</v>
      </c>
      <c r="D25" s="130" t="s">
        <v>89</v>
      </c>
      <c r="E25" s="130" t="s">
        <v>89</v>
      </c>
      <c r="F25" s="130">
        <v>3612</v>
      </c>
      <c r="G25" s="130" t="s">
        <v>89</v>
      </c>
      <c r="H25" s="134">
        <v>237</v>
      </c>
      <c r="I25" s="134">
        <v>407</v>
      </c>
      <c r="J25" s="130">
        <v>473</v>
      </c>
      <c r="K25" s="130">
        <v>214</v>
      </c>
      <c r="L25" s="130" t="s">
        <v>89</v>
      </c>
      <c r="M25" s="135">
        <v>557</v>
      </c>
      <c r="N25" s="135">
        <v>1211</v>
      </c>
      <c r="O25" s="135" t="s">
        <v>89</v>
      </c>
      <c r="P25" s="135">
        <v>215</v>
      </c>
      <c r="Q25" s="135">
        <v>741</v>
      </c>
    </row>
    <row r="26" spans="1:17" s="118" customFormat="1" ht="14.25" customHeight="1">
      <c r="A26" s="133" t="s">
        <v>102</v>
      </c>
      <c r="B26" s="128">
        <f t="shared" si="3"/>
        <v>27410</v>
      </c>
      <c r="C26" s="130" t="s">
        <v>89</v>
      </c>
      <c r="D26" s="130" t="s">
        <v>89</v>
      </c>
      <c r="E26" s="130">
        <v>306</v>
      </c>
      <c r="F26" s="130">
        <v>13702</v>
      </c>
      <c r="G26" s="130">
        <v>769</v>
      </c>
      <c r="H26" s="134">
        <v>2139</v>
      </c>
      <c r="I26" s="134" t="s">
        <v>89</v>
      </c>
      <c r="J26" s="130">
        <v>2638</v>
      </c>
      <c r="K26" s="130">
        <v>1394</v>
      </c>
      <c r="L26" s="130" t="s">
        <v>89</v>
      </c>
      <c r="M26" s="135" t="s">
        <v>89</v>
      </c>
      <c r="N26" s="135">
        <v>1656</v>
      </c>
      <c r="O26" s="135">
        <v>414</v>
      </c>
      <c r="P26" s="135" t="s">
        <v>89</v>
      </c>
      <c r="Q26" s="135">
        <v>4392</v>
      </c>
    </row>
    <row r="27" spans="1:17" s="118" customFormat="1" ht="14.25" customHeight="1" thickBot="1">
      <c r="A27" s="136" t="s">
        <v>103</v>
      </c>
      <c r="B27" s="137">
        <f t="shared" si="3"/>
        <v>9253</v>
      </c>
      <c r="C27" s="138">
        <v>12</v>
      </c>
      <c r="D27" s="138">
        <v>14</v>
      </c>
      <c r="E27" s="138">
        <v>697</v>
      </c>
      <c r="F27" s="138">
        <v>446</v>
      </c>
      <c r="G27" s="138" t="s">
        <v>89</v>
      </c>
      <c r="H27" s="139">
        <v>48</v>
      </c>
      <c r="I27" s="139">
        <v>39</v>
      </c>
      <c r="J27" s="138">
        <v>2516</v>
      </c>
      <c r="K27" s="138">
        <v>82</v>
      </c>
      <c r="L27" s="138">
        <v>868</v>
      </c>
      <c r="M27" s="140">
        <v>1649</v>
      </c>
      <c r="N27" s="140">
        <v>211</v>
      </c>
      <c r="O27" s="140">
        <v>477</v>
      </c>
      <c r="P27" s="140">
        <v>8</v>
      </c>
      <c r="Q27" s="140">
        <v>2186</v>
      </c>
    </row>
    <row r="28" spans="1:6" s="118" customFormat="1" ht="15" customHeight="1">
      <c r="A28" s="118" t="s">
        <v>104</v>
      </c>
      <c r="F28" s="118" t="s">
        <v>105</v>
      </c>
    </row>
    <row r="29" s="118" customFormat="1" ht="15" customHeight="1"/>
    <row r="30" spans="1:17" ht="16.5" customHeight="1" thickBot="1">
      <c r="A30" s="109" t="s">
        <v>81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10"/>
      <c r="M30" s="109"/>
      <c r="N30" s="109"/>
      <c r="O30" s="109"/>
      <c r="P30" s="109"/>
      <c r="Q30" s="110" t="s">
        <v>106</v>
      </c>
    </row>
    <row r="31" spans="1:17" s="118" customFormat="1" ht="44.25" customHeight="1">
      <c r="A31" s="141" t="s">
        <v>83</v>
      </c>
      <c r="B31" s="112" t="s">
        <v>2</v>
      </c>
      <c r="C31" s="112" t="s">
        <v>3</v>
      </c>
      <c r="D31" s="112" t="s">
        <v>4</v>
      </c>
      <c r="E31" s="112" t="s">
        <v>5</v>
      </c>
      <c r="F31" s="112" t="s">
        <v>6</v>
      </c>
      <c r="G31" s="113" t="s">
        <v>84</v>
      </c>
      <c r="H31" s="142" t="s">
        <v>85</v>
      </c>
      <c r="I31" s="143"/>
      <c r="J31" s="116" t="s">
        <v>9</v>
      </c>
      <c r="K31" s="116" t="s">
        <v>86</v>
      </c>
      <c r="L31" s="116" t="s">
        <v>11</v>
      </c>
      <c r="M31" s="142" t="s">
        <v>107</v>
      </c>
      <c r="N31" s="144"/>
      <c r="O31" s="144"/>
      <c r="P31" s="144"/>
      <c r="Q31" s="143"/>
    </row>
    <row r="32" spans="1:17" s="118" customFormat="1" ht="14.25" customHeight="1">
      <c r="A32" s="118" t="s">
        <v>2</v>
      </c>
      <c r="B32" s="128">
        <f>SUM(B33:B40)</f>
        <v>22468</v>
      </c>
      <c r="C32" s="145">
        <f>SUM(C33:C40)</f>
        <v>31</v>
      </c>
      <c r="D32" s="145">
        <f aca="true" t="shared" si="4" ref="D32:M32">SUM(D33:D40)</f>
        <v>11</v>
      </c>
      <c r="E32" s="145">
        <f t="shared" si="4"/>
        <v>2207</v>
      </c>
      <c r="F32" s="145">
        <f t="shared" si="4"/>
        <v>1390</v>
      </c>
      <c r="G32" s="145">
        <f t="shared" si="4"/>
        <v>6</v>
      </c>
      <c r="H32" s="146">
        <f t="shared" si="4"/>
        <v>440</v>
      </c>
      <c r="I32" s="146"/>
      <c r="J32" s="145">
        <f t="shared" si="4"/>
        <v>10194</v>
      </c>
      <c r="K32" s="145">
        <f t="shared" si="4"/>
        <v>453</v>
      </c>
      <c r="L32" s="145">
        <f t="shared" si="4"/>
        <v>892</v>
      </c>
      <c r="M32" s="146">
        <f t="shared" si="4"/>
        <v>6844</v>
      </c>
      <c r="N32" s="146"/>
      <c r="O32" s="146"/>
      <c r="P32" s="146"/>
      <c r="Q32" s="146"/>
    </row>
    <row r="33" spans="1:17" s="118" customFormat="1" ht="14.25" customHeight="1">
      <c r="A33" s="118" t="s">
        <v>88</v>
      </c>
      <c r="B33" s="128">
        <f aca="true" t="shared" si="5" ref="B33:B40">SUM(C33:Q33)</f>
        <v>13201</v>
      </c>
      <c r="C33" s="145">
        <v>12</v>
      </c>
      <c r="D33" s="145">
        <v>3</v>
      </c>
      <c r="E33" s="145">
        <v>1001</v>
      </c>
      <c r="F33" s="145">
        <v>626</v>
      </c>
      <c r="G33" s="145">
        <v>0</v>
      </c>
      <c r="H33" s="147">
        <v>138</v>
      </c>
      <c r="I33" s="147"/>
      <c r="J33" s="145">
        <v>6222</v>
      </c>
      <c r="K33" s="145">
        <v>155</v>
      </c>
      <c r="L33" s="145">
        <v>761</v>
      </c>
      <c r="M33" s="148">
        <v>4283</v>
      </c>
      <c r="N33" s="148"/>
      <c r="O33" s="148"/>
      <c r="P33" s="148"/>
      <c r="Q33" s="148"/>
    </row>
    <row r="34" spans="1:17" s="118" customFormat="1" ht="14.25" customHeight="1">
      <c r="A34" s="118" t="s">
        <v>90</v>
      </c>
      <c r="B34" s="128">
        <f t="shared" si="5"/>
        <v>4557</v>
      </c>
      <c r="C34" s="145">
        <v>10</v>
      </c>
      <c r="D34" s="145">
        <v>5</v>
      </c>
      <c r="E34" s="145">
        <v>644</v>
      </c>
      <c r="F34" s="145">
        <v>273</v>
      </c>
      <c r="G34" s="145">
        <v>1</v>
      </c>
      <c r="H34" s="147">
        <v>76</v>
      </c>
      <c r="I34" s="147"/>
      <c r="J34" s="145">
        <v>2101</v>
      </c>
      <c r="K34" s="145">
        <v>95</v>
      </c>
      <c r="L34" s="145">
        <v>98</v>
      </c>
      <c r="M34" s="148">
        <v>1254</v>
      </c>
      <c r="N34" s="148"/>
      <c r="O34" s="148"/>
      <c r="P34" s="148"/>
      <c r="Q34" s="148"/>
    </row>
    <row r="35" spans="1:17" s="118" customFormat="1" ht="14.25" customHeight="1">
      <c r="A35" s="118" t="s">
        <v>91</v>
      </c>
      <c r="B35" s="128">
        <f t="shared" si="5"/>
        <v>2541</v>
      </c>
      <c r="C35" s="145">
        <v>7</v>
      </c>
      <c r="D35" s="145">
        <v>3</v>
      </c>
      <c r="E35" s="145">
        <v>366</v>
      </c>
      <c r="F35" s="145">
        <v>206</v>
      </c>
      <c r="G35" s="145">
        <v>0</v>
      </c>
      <c r="H35" s="147">
        <v>67</v>
      </c>
      <c r="I35" s="147"/>
      <c r="J35" s="145">
        <v>1114</v>
      </c>
      <c r="K35" s="145">
        <v>80</v>
      </c>
      <c r="L35" s="145">
        <v>17</v>
      </c>
      <c r="M35" s="148">
        <v>681</v>
      </c>
      <c r="N35" s="148"/>
      <c r="O35" s="148"/>
      <c r="P35" s="148"/>
      <c r="Q35" s="148"/>
    </row>
    <row r="36" spans="1:17" s="118" customFormat="1" ht="14.25" customHeight="1">
      <c r="A36" s="118" t="s">
        <v>92</v>
      </c>
      <c r="B36" s="128">
        <f t="shared" si="5"/>
        <v>885</v>
      </c>
      <c r="C36" s="145">
        <v>1</v>
      </c>
      <c r="D36" s="145">
        <v>0</v>
      </c>
      <c r="E36" s="145">
        <v>95</v>
      </c>
      <c r="F36" s="145">
        <v>85</v>
      </c>
      <c r="G36" s="145">
        <v>0</v>
      </c>
      <c r="H36" s="147">
        <v>45</v>
      </c>
      <c r="I36" s="147"/>
      <c r="J36" s="145">
        <v>356</v>
      </c>
      <c r="K36" s="145">
        <v>47</v>
      </c>
      <c r="L36" s="145">
        <v>6</v>
      </c>
      <c r="M36" s="148">
        <v>250</v>
      </c>
      <c r="N36" s="148"/>
      <c r="O36" s="148"/>
      <c r="P36" s="148"/>
      <c r="Q36" s="148"/>
    </row>
    <row r="37" spans="1:17" s="118" customFormat="1" ht="14.25" customHeight="1">
      <c r="A37" s="118" t="s">
        <v>93</v>
      </c>
      <c r="B37" s="128">
        <f t="shared" si="5"/>
        <v>624</v>
      </c>
      <c r="C37" s="149">
        <v>0</v>
      </c>
      <c r="D37" s="145">
        <v>0</v>
      </c>
      <c r="E37" s="145">
        <v>61</v>
      </c>
      <c r="F37" s="145">
        <v>68</v>
      </c>
      <c r="G37" s="145">
        <v>1</v>
      </c>
      <c r="H37" s="147">
        <v>47</v>
      </c>
      <c r="I37" s="147"/>
      <c r="J37" s="145">
        <v>241</v>
      </c>
      <c r="K37" s="145">
        <v>40</v>
      </c>
      <c r="L37" s="145">
        <v>6</v>
      </c>
      <c r="M37" s="148">
        <v>160</v>
      </c>
      <c r="N37" s="148"/>
      <c r="O37" s="148"/>
      <c r="P37" s="148"/>
      <c r="Q37" s="148"/>
    </row>
    <row r="38" spans="1:17" s="118" customFormat="1" ht="14.25" customHeight="1">
      <c r="A38" s="118" t="s">
        <v>94</v>
      </c>
      <c r="B38" s="128">
        <f t="shared" si="5"/>
        <v>376</v>
      </c>
      <c r="C38" s="145">
        <v>1</v>
      </c>
      <c r="D38" s="145">
        <v>0</v>
      </c>
      <c r="E38" s="145">
        <v>27</v>
      </c>
      <c r="F38" s="145">
        <v>51</v>
      </c>
      <c r="G38" s="145">
        <v>1</v>
      </c>
      <c r="H38" s="147">
        <v>44</v>
      </c>
      <c r="I38" s="147"/>
      <c r="J38" s="145">
        <v>108</v>
      </c>
      <c r="K38" s="145">
        <v>21</v>
      </c>
      <c r="L38" s="145">
        <v>1</v>
      </c>
      <c r="M38" s="148">
        <v>122</v>
      </c>
      <c r="N38" s="148"/>
      <c r="O38" s="148"/>
      <c r="P38" s="148"/>
      <c r="Q38" s="148"/>
    </row>
    <row r="39" spans="1:17" s="118" customFormat="1" ht="14.25" customHeight="1">
      <c r="A39" s="118" t="s">
        <v>100</v>
      </c>
      <c r="B39" s="128">
        <f t="shared" si="5"/>
        <v>258</v>
      </c>
      <c r="C39" s="149">
        <v>0</v>
      </c>
      <c r="D39" s="145">
        <v>0</v>
      </c>
      <c r="E39" s="145">
        <v>12</v>
      </c>
      <c r="F39" s="145">
        <v>80</v>
      </c>
      <c r="G39" s="145">
        <v>3</v>
      </c>
      <c r="H39" s="147">
        <v>23</v>
      </c>
      <c r="I39" s="147"/>
      <c r="J39" s="145">
        <v>45</v>
      </c>
      <c r="K39" s="145">
        <v>14</v>
      </c>
      <c r="L39" s="145">
        <v>1</v>
      </c>
      <c r="M39" s="148">
        <v>80</v>
      </c>
      <c r="N39" s="148"/>
      <c r="O39" s="148"/>
      <c r="P39" s="148"/>
      <c r="Q39" s="148"/>
    </row>
    <row r="40" spans="1:17" s="118" customFormat="1" ht="14.25" customHeight="1">
      <c r="A40" s="123" t="s">
        <v>98</v>
      </c>
      <c r="B40" s="128">
        <f t="shared" si="5"/>
        <v>26</v>
      </c>
      <c r="C40" s="149">
        <v>0</v>
      </c>
      <c r="D40" s="145">
        <v>0</v>
      </c>
      <c r="E40" s="145">
        <v>1</v>
      </c>
      <c r="F40" s="145">
        <v>1</v>
      </c>
      <c r="G40" s="145">
        <v>0</v>
      </c>
      <c r="H40" s="150">
        <v>0</v>
      </c>
      <c r="I40" s="150"/>
      <c r="J40" s="145">
        <v>7</v>
      </c>
      <c r="K40" s="145">
        <v>1</v>
      </c>
      <c r="L40" s="145">
        <v>2</v>
      </c>
      <c r="M40" s="151">
        <v>14</v>
      </c>
      <c r="N40" s="151"/>
      <c r="O40" s="151"/>
      <c r="P40" s="151"/>
      <c r="Q40" s="151"/>
    </row>
    <row r="41" spans="1:17" s="118" customFormat="1" ht="16.5" customHeight="1">
      <c r="A41" s="126" t="s">
        <v>99</v>
      </c>
      <c r="B41" s="127"/>
      <c r="C41" s="127"/>
      <c r="D41" s="127"/>
      <c r="E41" s="127"/>
      <c r="F41" s="127"/>
      <c r="G41" s="127"/>
      <c r="H41" s="152"/>
      <c r="I41" s="152"/>
      <c r="J41" s="127"/>
      <c r="K41" s="127"/>
      <c r="L41" s="126"/>
      <c r="M41" s="126"/>
      <c r="N41" s="126"/>
      <c r="O41" s="126"/>
      <c r="P41" s="126"/>
      <c r="Q41" s="126"/>
    </row>
    <row r="42" spans="1:17" s="118" customFormat="1" ht="14.25" customHeight="1">
      <c r="A42" s="118" t="s">
        <v>2</v>
      </c>
      <c r="B42" s="128">
        <f aca="true" t="shared" si="6" ref="B42:H42">SUM(B43:B49)</f>
        <v>225141</v>
      </c>
      <c r="C42" s="129">
        <f t="shared" si="6"/>
        <v>288</v>
      </c>
      <c r="D42" s="129">
        <f t="shared" si="6"/>
        <v>91</v>
      </c>
      <c r="E42" s="129">
        <f t="shared" si="6"/>
        <v>20253</v>
      </c>
      <c r="F42" s="129">
        <f t="shared" si="6"/>
        <v>40368</v>
      </c>
      <c r="G42" s="129">
        <f t="shared" si="6"/>
        <v>878</v>
      </c>
      <c r="H42" s="153">
        <f t="shared" si="6"/>
        <v>11466</v>
      </c>
      <c r="I42" s="153"/>
      <c r="J42" s="129">
        <f>SUM(J43:J49)</f>
        <v>75967</v>
      </c>
      <c r="K42" s="129">
        <f>SUM(K43:K49)</f>
        <v>9026</v>
      </c>
      <c r="L42" s="129">
        <f>SUM(L43:L49)</f>
        <v>2895</v>
      </c>
      <c r="M42" s="154">
        <f>SUM(M43:M49)</f>
        <v>63909</v>
      </c>
      <c r="N42" s="154"/>
      <c r="O42" s="154"/>
      <c r="P42" s="154"/>
      <c r="Q42" s="154"/>
    </row>
    <row r="43" spans="1:17" s="118" customFormat="1" ht="14.25" customHeight="1">
      <c r="A43" s="118" t="s">
        <v>88</v>
      </c>
      <c r="B43" s="128">
        <f aca="true" t="shared" si="7" ref="B43:B49">SUM(C43:Q43)</f>
        <v>29091</v>
      </c>
      <c r="C43" s="129">
        <v>34</v>
      </c>
      <c r="D43" s="129">
        <v>6</v>
      </c>
      <c r="E43" s="129">
        <v>2475</v>
      </c>
      <c r="F43" s="129">
        <v>1536</v>
      </c>
      <c r="G43" s="129">
        <v>0</v>
      </c>
      <c r="H43" s="155">
        <v>314</v>
      </c>
      <c r="I43" s="155"/>
      <c r="J43" s="129">
        <v>14169</v>
      </c>
      <c r="K43" s="129">
        <v>382</v>
      </c>
      <c r="L43" s="129">
        <v>1506</v>
      </c>
      <c r="M43" s="148">
        <v>8669</v>
      </c>
      <c r="N43" s="148"/>
      <c r="O43" s="148"/>
      <c r="P43" s="148"/>
      <c r="Q43" s="148"/>
    </row>
    <row r="44" spans="1:17" s="118" customFormat="1" ht="14.25" customHeight="1">
      <c r="A44" s="118" t="s">
        <v>90</v>
      </c>
      <c r="B44" s="128">
        <f t="shared" si="7"/>
        <v>29772</v>
      </c>
      <c r="C44" s="129">
        <v>60</v>
      </c>
      <c r="D44" s="129">
        <v>36</v>
      </c>
      <c r="E44" s="129">
        <v>4275</v>
      </c>
      <c r="F44" s="129">
        <v>1814</v>
      </c>
      <c r="G44" s="129">
        <v>8</v>
      </c>
      <c r="H44" s="155">
        <v>496</v>
      </c>
      <c r="I44" s="155"/>
      <c r="J44" s="129">
        <v>13769</v>
      </c>
      <c r="K44" s="129">
        <v>632</v>
      </c>
      <c r="L44" s="129">
        <v>594</v>
      </c>
      <c r="M44" s="148">
        <v>8088</v>
      </c>
      <c r="N44" s="148"/>
      <c r="O44" s="148"/>
      <c r="P44" s="148"/>
      <c r="Q44" s="148"/>
    </row>
    <row r="45" spans="1:17" s="118" customFormat="1" ht="14.25" customHeight="1">
      <c r="A45" s="118" t="s">
        <v>91</v>
      </c>
      <c r="B45" s="128">
        <f t="shared" si="7"/>
        <v>34097</v>
      </c>
      <c r="C45" s="129">
        <v>88</v>
      </c>
      <c r="D45" s="129">
        <v>49</v>
      </c>
      <c r="E45" s="129">
        <v>4868</v>
      </c>
      <c r="F45" s="129">
        <v>2818</v>
      </c>
      <c r="G45" s="129">
        <v>0</v>
      </c>
      <c r="H45" s="155">
        <v>947</v>
      </c>
      <c r="I45" s="155"/>
      <c r="J45" s="129">
        <v>14880</v>
      </c>
      <c r="K45" s="129">
        <v>1124</v>
      </c>
      <c r="L45" s="129">
        <v>224</v>
      </c>
      <c r="M45" s="148">
        <v>9099</v>
      </c>
      <c r="N45" s="148"/>
      <c r="O45" s="148"/>
      <c r="P45" s="148"/>
      <c r="Q45" s="148"/>
    </row>
    <row r="46" spans="1:17" s="118" customFormat="1" ht="14.25" customHeight="1">
      <c r="A46" s="118" t="s">
        <v>92</v>
      </c>
      <c r="B46" s="128">
        <f t="shared" si="7"/>
        <v>20993</v>
      </c>
      <c r="C46" s="129">
        <v>26</v>
      </c>
      <c r="D46" s="129">
        <v>0</v>
      </c>
      <c r="E46" s="129">
        <v>2228</v>
      </c>
      <c r="F46" s="129">
        <v>2060</v>
      </c>
      <c r="G46" s="129">
        <v>0</v>
      </c>
      <c r="H46" s="155">
        <v>1090</v>
      </c>
      <c r="I46" s="155"/>
      <c r="J46" s="129">
        <v>8440</v>
      </c>
      <c r="K46" s="129">
        <v>1089</v>
      </c>
      <c r="L46" s="129">
        <v>141</v>
      </c>
      <c r="M46" s="148">
        <v>5919</v>
      </c>
      <c r="N46" s="148"/>
      <c r="O46" s="148"/>
      <c r="P46" s="148"/>
      <c r="Q46" s="148"/>
    </row>
    <row r="47" spans="1:17" s="118" customFormat="1" ht="14.25" customHeight="1">
      <c r="A47" s="118" t="s">
        <v>93</v>
      </c>
      <c r="B47" s="128">
        <f t="shared" si="7"/>
        <v>23421</v>
      </c>
      <c r="C47" s="129">
        <v>0</v>
      </c>
      <c r="D47" s="129">
        <v>0</v>
      </c>
      <c r="E47" s="129">
        <v>2271</v>
      </c>
      <c r="F47" s="129">
        <v>2610</v>
      </c>
      <c r="G47" s="129">
        <v>44</v>
      </c>
      <c r="H47" s="155">
        <v>1808</v>
      </c>
      <c r="I47" s="155"/>
      <c r="J47" s="129">
        <v>8919</v>
      </c>
      <c r="K47" s="129">
        <v>1479</v>
      </c>
      <c r="L47" s="129">
        <v>242</v>
      </c>
      <c r="M47" s="148">
        <v>6048</v>
      </c>
      <c r="N47" s="148"/>
      <c r="O47" s="148"/>
      <c r="P47" s="148"/>
      <c r="Q47" s="148"/>
    </row>
    <row r="48" spans="1:17" s="118" customFormat="1" ht="14.25" customHeight="1">
      <c r="A48" s="118" t="s">
        <v>94</v>
      </c>
      <c r="B48" s="128">
        <f t="shared" si="7"/>
        <v>25693</v>
      </c>
      <c r="C48" s="129">
        <v>80</v>
      </c>
      <c r="D48" s="129">
        <v>0</v>
      </c>
      <c r="E48" s="129">
        <v>1820</v>
      </c>
      <c r="F48" s="129">
        <v>3528</v>
      </c>
      <c r="G48" s="129">
        <v>83</v>
      </c>
      <c r="H48" s="155">
        <v>2924</v>
      </c>
      <c r="I48" s="155"/>
      <c r="J48" s="129">
        <v>7354</v>
      </c>
      <c r="K48" s="129">
        <v>1409</v>
      </c>
      <c r="L48" s="129">
        <v>64</v>
      </c>
      <c r="M48" s="148">
        <v>8431</v>
      </c>
      <c r="N48" s="148"/>
      <c r="O48" s="148"/>
      <c r="P48" s="148"/>
      <c r="Q48" s="148"/>
    </row>
    <row r="49" spans="1:17" s="118" customFormat="1" ht="14.25" customHeight="1" thickBot="1">
      <c r="A49" s="136" t="s">
        <v>100</v>
      </c>
      <c r="B49" s="137">
        <f t="shared" si="7"/>
        <v>62074</v>
      </c>
      <c r="C49" s="138">
        <v>0</v>
      </c>
      <c r="D49" s="138">
        <v>0</v>
      </c>
      <c r="E49" s="138">
        <v>2316</v>
      </c>
      <c r="F49" s="138">
        <v>26002</v>
      </c>
      <c r="G49" s="138">
        <v>743</v>
      </c>
      <c r="H49" s="156">
        <v>3887</v>
      </c>
      <c r="I49" s="156"/>
      <c r="J49" s="138">
        <v>8436</v>
      </c>
      <c r="K49" s="138">
        <v>2911</v>
      </c>
      <c r="L49" s="138">
        <v>124</v>
      </c>
      <c r="M49" s="157">
        <v>17655</v>
      </c>
      <c r="N49" s="157"/>
      <c r="O49" s="157"/>
      <c r="P49" s="157"/>
      <c r="Q49" s="157"/>
    </row>
    <row r="50" spans="1:17" s="118" customFormat="1" ht="15" customHeight="1">
      <c r="A50" s="158" t="s">
        <v>108</v>
      </c>
      <c r="B50" s="130"/>
      <c r="C50" s="130"/>
      <c r="D50" s="130"/>
      <c r="E50" s="130"/>
      <c r="F50" s="130" t="s">
        <v>109</v>
      </c>
      <c r="G50" s="130"/>
      <c r="H50" s="159"/>
      <c r="I50" s="159"/>
      <c r="J50" s="130"/>
      <c r="K50" s="130"/>
      <c r="L50" s="130"/>
      <c r="M50" s="160"/>
      <c r="N50" s="160"/>
      <c r="O50" s="160"/>
      <c r="P50" s="160"/>
      <c r="Q50" s="160"/>
    </row>
    <row r="51" spans="1:17" s="118" customFormat="1" ht="15" customHeight="1">
      <c r="A51" s="158"/>
      <c r="B51" s="130"/>
      <c r="C51" s="130"/>
      <c r="D51" s="130"/>
      <c r="E51" s="130"/>
      <c r="F51" s="130"/>
      <c r="G51" s="130"/>
      <c r="H51" s="159"/>
      <c r="I51" s="159"/>
      <c r="J51" s="130"/>
      <c r="K51" s="130"/>
      <c r="L51" s="130"/>
      <c r="M51" s="160"/>
      <c r="N51" s="160"/>
      <c r="O51" s="160"/>
      <c r="P51" s="160"/>
      <c r="Q51" s="160"/>
    </row>
    <row r="52" spans="1:17" s="118" customFormat="1" ht="15" customHeight="1">
      <c r="A52" s="158"/>
      <c r="B52" s="130"/>
      <c r="C52" s="130"/>
      <c r="D52" s="130"/>
      <c r="E52" s="130"/>
      <c r="F52" s="130"/>
      <c r="G52" s="130"/>
      <c r="H52" s="159"/>
      <c r="I52" s="159"/>
      <c r="J52" s="130"/>
      <c r="K52" s="130"/>
      <c r="L52" s="130"/>
      <c r="M52" s="160"/>
      <c r="N52" s="160"/>
      <c r="O52" s="160"/>
      <c r="P52" s="160"/>
      <c r="Q52" s="160"/>
    </row>
    <row r="53" spans="1:17" s="118" customFormat="1" ht="15" customHeight="1">
      <c r="A53" s="158"/>
      <c r="B53" s="130"/>
      <c r="C53" s="130"/>
      <c r="D53" s="130"/>
      <c r="E53" s="130"/>
      <c r="F53" s="130"/>
      <c r="G53" s="130"/>
      <c r="H53" s="159"/>
      <c r="I53" s="159"/>
      <c r="J53" s="130"/>
      <c r="K53" s="130"/>
      <c r="L53" s="130"/>
      <c r="M53" s="160"/>
      <c r="N53" s="160"/>
      <c r="O53" s="160"/>
      <c r="P53" s="160"/>
      <c r="Q53" s="160"/>
    </row>
    <row r="54" spans="1:17" s="118" customFormat="1" ht="15" customHeight="1">
      <c r="A54" s="158"/>
      <c r="B54" s="130"/>
      <c r="C54" s="130"/>
      <c r="D54" s="130"/>
      <c r="E54" s="130"/>
      <c r="F54" s="130"/>
      <c r="G54" s="130"/>
      <c r="H54" s="159"/>
      <c r="I54" s="159"/>
      <c r="J54" s="130"/>
      <c r="K54" s="130"/>
      <c r="L54" s="130"/>
      <c r="M54" s="160"/>
      <c r="N54" s="160"/>
      <c r="O54" s="160"/>
      <c r="P54" s="160"/>
      <c r="Q54" s="160"/>
    </row>
    <row r="55" spans="1:17" s="118" customFormat="1" ht="15" customHeight="1">
      <c r="A55" s="158"/>
      <c r="B55" s="130"/>
      <c r="C55" s="130"/>
      <c r="D55" s="130"/>
      <c r="E55" s="130"/>
      <c r="F55" s="130"/>
      <c r="G55" s="130"/>
      <c r="H55" s="159"/>
      <c r="I55" s="159"/>
      <c r="J55" s="130"/>
      <c r="K55" s="130"/>
      <c r="L55" s="130"/>
      <c r="M55" s="160"/>
      <c r="N55" s="160"/>
      <c r="O55" s="160"/>
      <c r="P55" s="160"/>
      <c r="Q55" s="160"/>
    </row>
    <row r="56" spans="1:17" s="118" customFormat="1" ht="15" customHeight="1">
      <c r="A56" s="158"/>
      <c r="B56" s="130"/>
      <c r="C56" s="130"/>
      <c r="D56" s="130"/>
      <c r="E56" s="130"/>
      <c r="F56" s="130"/>
      <c r="G56" s="130"/>
      <c r="H56" s="159"/>
      <c r="I56" s="159"/>
      <c r="J56" s="130"/>
      <c r="K56" s="130"/>
      <c r="L56" s="130"/>
      <c r="M56" s="160"/>
      <c r="N56" s="160"/>
      <c r="O56" s="160"/>
      <c r="P56" s="160"/>
      <c r="Q56" s="160"/>
    </row>
    <row r="57" spans="1:17" s="118" customFormat="1" ht="15" customHeight="1">
      <c r="A57" s="158"/>
      <c r="B57" s="130"/>
      <c r="C57" s="130"/>
      <c r="D57" s="130"/>
      <c r="E57" s="130"/>
      <c r="F57" s="130"/>
      <c r="G57" s="130"/>
      <c r="H57" s="159"/>
      <c r="I57" s="159"/>
      <c r="J57" s="130"/>
      <c r="K57" s="130"/>
      <c r="L57" s="130"/>
      <c r="M57" s="160"/>
      <c r="N57" s="160"/>
      <c r="O57" s="160"/>
      <c r="P57" s="160"/>
      <c r="Q57" s="160"/>
    </row>
    <row r="58" spans="1:17" s="118" customFormat="1" ht="15" customHeight="1">
      <c r="A58" s="158"/>
      <c r="B58" s="130"/>
      <c r="C58" s="130"/>
      <c r="D58" s="130"/>
      <c r="E58" s="130"/>
      <c r="F58" s="130"/>
      <c r="G58" s="130"/>
      <c r="H58" s="159"/>
      <c r="I58" s="159"/>
      <c r="J58" s="130"/>
      <c r="K58" s="130"/>
      <c r="L58" s="130"/>
      <c r="M58" s="160"/>
      <c r="N58" s="160"/>
      <c r="O58" s="160"/>
      <c r="P58" s="160"/>
      <c r="Q58" s="160"/>
    </row>
  </sheetData>
  <mergeCells count="36">
    <mergeCell ref="H48:I48"/>
    <mergeCell ref="M48:Q48"/>
    <mergeCell ref="H49:I49"/>
    <mergeCell ref="M49:Q49"/>
    <mergeCell ref="H46:I46"/>
    <mergeCell ref="M46:Q46"/>
    <mergeCell ref="H47:I47"/>
    <mergeCell ref="M47:Q47"/>
    <mergeCell ref="H44:I44"/>
    <mergeCell ref="M44:Q44"/>
    <mergeCell ref="H45:I45"/>
    <mergeCell ref="M45:Q45"/>
    <mergeCell ref="H42:I42"/>
    <mergeCell ref="M42:Q42"/>
    <mergeCell ref="H43:I43"/>
    <mergeCell ref="M43:Q43"/>
    <mergeCell ref="H39:I39"/>
    <mergeCell ref="M39:Q39"/>
    <mergeCell ref="H40:I40"/>
    <mergeCell ref="M40:Q40"/>
    <mergeCell ref="H37:I37"/>
    <mergeCell ref="M37:Q37"/>
    <mergeCell ref="H38:I38"/>
    <mergeCell ref="M38:Q38"/>
    <mergeCell ref="H35:I35"/>
    <mergeCell ref="M35:Q35"/>
    <mergeCell ref="H36:I36"/>
    <mergeCell ref="M36:Q36"/>
    <mergeCell ref="H33:I33"/>
    <mergeCell ref="M33:Q33"/>
    <mergeCell ref="H34:I34"/>
    <mergeCell ref="M34:Q34"/>
    <mergeCell ref="H31:I31"/>
    <mergeCell ref="M31:Q31"/>
    <mergeCell ref="H32:I32"/>
    <mergeCell ref="M32:Q3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:IV16384"/>
    </sheetView>
  </sheetViews>
  <sheetFormatPr defaultColWidth="9.00390625" defaultRowHeight="13.5"/>
  <cols>
    <col min="1" max="1" width="8.625" style="0" customWidth="1"/>
    <col min="2" max="2" width="5.625" style="0" customWidth="1"/>
    <col min="3" max="3" width="4.00390625" style="0" customWidth="1"/>
    <col min="4" max="4" width="3.375" style="0" customWidth="1"/>
    <col min="5" max="5" width="5.125" style="0" customWidth="1"/>
    <col min="6" max="6" width="5.25390625" style="0" customWidth="1"/>
    <col min="7" max="7" width="4.25390625" style="0" customWidth="1"/>
    <col min="8" max="8" width="4.625" style="0" customWidth="1"/>
    <col min="9" max="9" width="4.50390625" style="0" customWidth="1"/>
    <col min="10" max="10" width="5.75390625" style="0" customWidth="1"/>
    <col min="11" max="13" width="5.125" style="0" customWidth="1"/>
    <col min="14" max="14" width="5.625" style="0" customWidth="1"/>
    <col min="15" max="15" width="5.125" style="0" customWidth="1"/>
    <col min="16" max="16" width="4.00390625" style="0" customWidth="1"/>
    <col min="17" max="17" width="5.25390625" style="0" customWidth="1"/>
    <col min="18" max="18" width="4.00390625" style="0" customWidth="1"/>
  </cols>
  <sheetData>
    <row r="1" s="217" customFormat="1" ht="16.5" customHeight="1">
      <c r="A1" s="216" t="s">
        <v>581</v>
      </c>
    </row>
    <row r="2" s="217" customFormat="1" ht="15" customHeight="1"/>
    <row r="3" spans="1:18" s="106" customFormat="1" ht="14.25" customHeight="1" thickBot="1">
      <c r="A3" s="106" t="s">
        <v>81</v>
      </c>
      <c r="R3" s="108" t="s">
        <v>582</v>
      </c>
    </row>
    <row r="4" spans="1:18" s="223" customFormat="1" ht="64.5" customHeight="1">
      <c r="A4" s="218" t="s">
        <v>83</v>
      </c>
      <c r="B4" s="219" t="s">
        <v>2</v>
      </c>
      <c r="C4" s="219" t="s">
        <v>3</v>
      </c>
      <c r="D4" s="219" t="s">
        <v>4</v>
      </c>
      <c r="E4" s="219" t="s">
        <v>5</v>
      </c>
      <c r="F4" s="219" t="s">
        <v>6</v>
      </c>
      <c r="G4" s="220" t="s">
        <v>84</v>
      </c>
      <c r="H4" s="221" t="s">
        <v>583</v>
      </c>
      <c r="I4" s="221" t="s">
        <v>584</v>
      </c>
      <c r="J4" s="221" t="s">
        <v>20</v>
      </c>
      <c r="K4" s="221" t="s">
        <v>86</v>
      </c>
      <c r="L4" s="221" t="s">
        <v>11</v>
      </c>
      <c r="M4" s="221" t="s">
        <v>585</v>
      </c>
      <c r="N4" s="221" t="s">
        <v>586</v>
      </c>
      <c r="O4" s="221" t="s">
        <v>587</v>
      </c>
      <c r="P4" s="221" t="s">
        <v>588</v>
      </c>
      <c r="Q4" s="221" t="s">
        <v>589</v>
      </c>
      <c r="R4" s="222" t="s">
        <v>13</v>
      </c>
    </row>
    <row r="5" spans="1:20" s="118" customFormat="1" ht="14.25" customHeight="1">
      <c r="A5" s="224" t="s">
        <v>590</v>
      </c>
      <c r="B5" s="225">
        <f>SUM(C5:R5)</f>
        <v>20137</v>
      </c>
      <c r="C5" s="226">
        <v>27</v>
      </c>
      <c r="D5" s="226">
        <f>D6+D7</f>
        <v>15</v>
      </c>
      <c r="E5" s="226">
        <f>E6+E7</f>
        <v>2001</v>
      </c>
      <c r="F5" s="226">
        <f>F6+F7</f>
        <v>1235</v>
      </c>
      <c r="G5" s="226">
        <f>G6+G7</f>
        <v>5</v>
      </c>
      <c r="H5" s="226">
        <v>212</v>
      </c>
      <c r="I5" s="226">
        <v>300</v>
      </c>
      <c r="J5" s="226">
        <v>6023</v>
      </c>
      <c r="K5" s="226">
        <f>K6+K7</f>
        <v>399</v>
      </c>
      <c r="L5" s="226">
        <v>964</v>
      </c>
      <c r="M5" s="226">
        <v>2849</v>
      </c>
      <c r="N5" s="226">
        <v>1009</v>
      </c>
      <c r="O5" s="226">
        <v>730</v>
      </c>
      <c r="P5" s="226">
        <v>75</v>
      </c>
      <c r="Q5" s="226">
        <v>4293</v>
      </c>
      <c r="R5" s="226" t="s">
        <v>17</v>
      </c>
      <c r="S5" s="129"/>
      <c r="T5" s="129"/>
    </row>
    <row r="6" spans="1:20" s="118" customFormat="1" ht="14.25" customHeight="1">
      <c r="A6" s="224" t="s">
        <v>591</v>
      </c>
      <c r="B6" s="225">
        <f>SUM(C6:R6)</f>
        <v>8235</v>
      </c>
      <c r="C6" s="227">
        <v>0</v>
      </c>
      <c r="D6" s="226">
        <v>1</v>
      </c>
      <c r="E6" s="226">
        <v>398</v>
      </c>
      <c r="F6" s="228">
        <v>319</v>
      </c>
      <c r="G6" s="226">
        <v>0</v>
      </c>
      <c r="H6" s="226">
        <v>9</v>
      </c>
      <c r="I6" s="226">
        <v>43</v>
      </c>
      <c r="J6" s="228">
        <v>1789</v>
      </c>
      <c r="K6" s="228">
        <v>59</v>
      </c>
      <c r="L6" s="228">
        <v>453</v>
      </c>
      <c r="M6" s="228">
        <v>1950</v>
      </c>
      <c r="N6" s="228">
        <v>651</v>
      </c>
      <c r="O6" s="228">
        <v>459</v>
      </c>
      <c r="P6" s="228">
        <v>3</v>
      </c>
      <c r="Q6" s="229">
        <v>2101</v>
      </c>
      <c r="R6" s="226" t="s">
        <v>17</v>
      </c>
      <c r="S6" s="129"/>
      <c r="T6" s="129"/>
    </row>
    <row r="7" spans="1:20" s="118" customFormat="1" ht="14.25" customHeight="1">
      <c r="A7" s="224" t="s">
        <v>592</v>
      </c>
      <c r="B7" s="225">
        <f>SUM(C7:R7)</f>
        <v>11797</v>
      </c>
      <c r="C7" s="226">
        <v>27</v>
      </c>
      <c r="D7" s="226">
        <v>14</v>
      </c>
      <c r="E7" s="226">
        <v>1603</v>
      </c>
      <c r="F7" s="228">
        <v>916</v>
      </c>
      <c r="G7" s="226">
        <v>5</v>
      </c>
      <c r="H7" s="226">
        <v>202</v>
      </c>
      <c r="I7" s="226">
        <v>256</v>
      </c>
      <c r="J7" s="228">
        <v>4233</v>
      </c>
      <c r="K7" s="228">
        <v>340</v>
      </c>
      <c r="L7" s="228">
        <v>510</v>
      </c>
      <c r="M7" s="228">
        <v>899</v>
      </c>
      <c r="N7" s="228">
        <v>350</v>
      </c>
      <c r="O7" s="228">
        <v>267</v>
      </c>
      <c r="P7" s="228">
        <v>72</v>
      </c>
      <c r="Q7" s="229">
        <v>2103</v>
      </c>
      <c r="R7" s="226" t="s">
        <v>17</v>
      </c>
      <c r="S7" s="129"/>
      <c r="T7" s="129"/>
    </row>
    <row r="8" spans="1:20" s="118" customFormat="1" ht="14.25" customHeight="1">
      <c r="A8" s="224" t="s">
        <v>593</v>
      </c>
      <c r="B8" s="225">
        <f>SUM(C8:R8)</f>
        <v>10955</v>
      </c>
      <c r="C8" s="226">
        <v>22</v>
      </c>
      <c r="D8" s="226">
        <v>14</v>
      </c>
      <c r="E8" s="226">
        <v>1599</v>
      </c>
      <c r="F8" s="228">
        <v>913</v>
      </c>
      <c r="G8" s="226">
        <v>5</v>
      </c>
      <c r="H8" s="226">
        <v>200</v>
      </c>
      <c r="I8" s="226">
        <v>253</v>
      </c>
      <c r="J8" s="228">
        <v>4185</v>
      </c>
      <c r="K8" s="228">
        <v>299</v>
      </c>
      <c r="L8" s="228">
        <v>501</v>
      </c>
      <c r="M8" s="230">
        <v>891</v>
      </c>
      <c r="N8" s="230">
        <v>70</v>
      </c>
      <c r="O8" s="230">
        <v>181</v>
      </c>
      <c r="P8" s="230">
        <v>0</v>
      </c>
      <c r="Q8" s="230">
        <v>1822</v>
      </c>
      <c r="R8" s="226" t="s">
        <v>17</v>
      </c>
      <c r="S8" s="129"/>
      <c r="T8" s="129"/>
    </row>
    <row r="9" spans="1:20" s="118" customFormat="1" ht="18.75" customHeight="1">
      <c r="A9" s="126" t="s">
        <v>99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2"/>
      <c r="N9" s="232"/>
      <c r="O9" s="232"/>
      <c r="P9" s="232"/>
      <c r="Q9" s="232"/>
      <c r="R9" s="231"/>
      <c r="S9" s="129"/>
      <c r="T9" s="129"/>
    </row>
    <row r="10" spans="1:20" s="118" customFormat="1" ht="14.25" customHeight="1">
      <c r="A10" s="224" t="s">
        <v>590</v>
      </c>
      <c r="B10" s="225">
        <f>SUM(C10:R10)</f>
        <v>182343</v>
      </c>
      <c r="C10" s="226">
        <v>264</v>
      </c>
      <c r="D10" s="226">
        <v>87</v>
      </c>
      <c r="E10" s="226">
        <v>16181</v>
      </c>
      <c r="F10" s="226">
        <v>33073</v>
      </c>
      <c r="G10" s="226">
        <v>930</v>
      </c>
      <c r="H10" s="226">
        <v>4775</v>
      </c>
      <c r="I10" s="226">
        <v>8062</v>
      </c>
      <c r="J10" s="226">
        <v>44490</v>
      </c>
      <c r="K10" s="226">
        <v>6757</v>
      </c>
      <c r="L10" s="226">
        <v>2848</v>
      </c>
      <c r="M10" s="226">
        <v>14018</v>
      </c>
      <c r="N10" s="226">
        <v>12851</v>
      </c>
      <c r="O10" s="226">
        <v>5232</v>
      </c>
      <c r="P10" s="226">
        <v>979</v>
      </c>
      <c r="Q10" s="226">
        <v>31796</v>
      </c>
      <c r="R10" s="226" t="s">
        <v>17</v>
      </c>
      <c r="S10" s="129"/>
      <c r="T10" s="129"/>
    </row>
    <row r="11" spans="1:20" s="118" customFormat="1" ht="14.25" customHeight="1">
      <c r="A11" s="224" t="s">
        <v>591</v>
      </c>
      <c r="B11" s="225">
        <f>SUM(C11:R11)</f>
        <v>18926</v>
      </c>
      <c r="C11" s="233">
        <v>0</v>
      </c>
      <c r="D11" s="234">
        <v>2</v>
      </c>
      <c r="E11" s="234">
        <v>861</v>
      </c>
      <c r="F11" s="234">
        <v>734</v>
      </c>
      <c r="G11" s="233">
        <v>0</v>
      </c>
      <c r="H11" s="234">
        <v>13</v>
      </c>
      <c r="I11" s="234">
        <v>63</v>
      </c>
      <c r="J11" s="234">
        <v>4276</v>
      </c>
      <c r="K11" s="234">
        <v>83</v>
      </c>
      <c r="L11" s="234">
        <v>560</v>
      </c>
      <c r="M11" s="234">
        <v>4317</v>
      </c>
      <c r="N11" s="234">
        <v>2817</v>
      </c>
      <c r="O11" s="234">
        <v>889</v>
      </c>
      <c r="P11" s="234">
        <v>5</v>
      </c>
      <c r="Q11" s="234">
        <v>4306</v>
      </c>
      <c r="R11" s="226" t="s">
        <v>594</v>
      </c>
      <c r="S11" s="129"/>
      <c r="T11" s="129"/>
    </row>
    <row r="12" spans="1:20" s="118" customFormat="1" ht="14.25" customHeight="1">
      <c r="A12" s="235" t="s">
        <v>592</v>
      </c>
      <c r="B12" s="225">
        <f>SUM(C12:R12)</f>
        <v>163143</v>
      </c>
      <c r="C12" s="236">
        <v>264</v>
      </c>
      <c r="D12" s="236">
        <v>85</v>
      </c>
      <c r="E12" s="236">
        <v>15320</v>
      </c>
      <c r="F12" s="236">
        <v>32339</v>
      </c>
      <c r="G12" s="236">
        <v>930</v>
      </c>
      <c r="H12" s="236">
        <v>4762</v>
      </c>
      <c r="I12" s="236">
        <v>7993</v>
      </c>
      <c r="J12" s="236">
        <v>40213</v>
      </c>
      <c r="K12" s="236">
        <v>6674</v>
      </c>
      <c r="L12" s="236">
        <v>2288</v>
      </c>
      <c r="M12" s="236">
        <v>9701</v>
      </c>
      <c r="N12" s="236">
        <v>10008</v>
      </c>
      <c r="O12" s="236">
        <v>4341</v>
      </c>
      <c r="P12" s="236">
        <v>974</v>
      </c>
      <c r="Q12" s="236">
        <v>27251</v>
      </c>
      <c r="R12" s="237" t="s">
        <v>17</v>
      </c>
      <c r="S12" s="129"/>
      <c r="T12" s="129"/>
    </row>
    <row r="13" spans="1:20" s="118" customFormat="1" ht="14.25" customHeight="1" thickBot="1">
      <c r="A13" s="238" t="s">
        <v>593</v>
      </c>
      <c r="B13" s="239">
        <f>SUM(C13:R13)</f>
        <v>146256</v>
      </c>
      <c r="C13" s="240">
        <v>245</v>
      </c>
      <c r="D13" s="240">
        <v>85</v>
      </c>
      <c r="E13" s="240">
        <v>15251</v>
      </c>
      <c r="F13" s="240">
        <v>32229</v>
      </c>
      <c r="G13" s="240">
        <v>930</v>
      </c>
      <c r="H13" s="240">
        <v>4674</v>
      </c>
      <c r="I13" s="240">
        <v>7966</v>
      </c>
      <c r="J13" s="240">
        <v>39622</v>
      </c>
      <c r="K13" s="240">
        <v>5931</v>
      </c>
      <c r="L13" s="240">
        <v>2167</v>
      </c>
      <c r="M13" s="240">
        <v>9579</v>
      </c>
      <c r="N13" s="240">
        <v>718</v>
      </c>
      <c r="O13" s="240">
        <v>1672</v>
      </c>
      <c r="P13" s="240">
        <v>0</v>
      </c>
      <c r="Q13" s="240">
        <v>25187</v>
      </c>
      <c r="R13" s="239" t="s">
        <v>595</v>
      </c>
      <c r="S13" s="129"/>
      <c r="T13" s="129"/>
    </row>
    <row r="14" spans="1:20" s="118" customFormat="1" ht="14.25" customHeight="1">
      <c r="A14" s="235"/>
      <c r="B14" s="237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7"/>
      <c r="S14" s="129"/>
      <c r="T14" s="129"/>
    </row>
    <row r="15" spans="1:25" s="118" customFormat="1" ht="12" customHeight="1" thickBot="1">
      <c r="A15" s="109" t="s">
        <v>81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2"/>
      <c r="N15" s="240"/>
      <c r="O15" s="240"/>
      <c r="P15" s="240"/>
      <c r="Q15" s="240"/>
      <c r="R15" s="243" t="s">
        <v>106</v>
      </c>
      <c r="S15" s="244"/>
      <c r="T15" s="244"/>
      <c r="U15" s="244"/>
      <c r="V15" s="244"/>
      <c r="W15" s="129"/>
      <c r="X15" s="129"/>
      <c r="Y15" s="129"/>
    </row>
    <row r="16" spans="1:18" s="217" customFormat="1" ht="64.5" customHeight="1">
      <c r="A16" s="245" t="s">
        <v>83</v>
      </c>
      <c r="B16" s="219" t="s">
        <v>2</v>
      </c>
      <c r="C16" s="219" t="s">
        <v>3</v>
      </c>
      <c r="D16" s="219" t="s">
        <v>4</v>
      </c>
      <c r="E16" s="219" t="s">
        <v>5</v>
      </c>
      <c r="F16" s="219" t="s">
        <v>6</v>
      </c>
      <c r="G16" s="220" t="s">
        <v>84</v>
      </c>
      <c r="H16" s="246" t="s">
        <v>85</v>
      </c>
      <c r="I16" s="247"/>
      <c r="J16" s="221" t="s">
        <v>9</v>
      </c>
      <c r="K16" s="221" t="s">
        <v>86</v>
      </c>
      <c r="L16" s="221" t="s">
        <v>11</v>
      </c>
      <c r="M16" s="246" t="s">
        <v>107</v>
      </c>
      <c r="N16" s="248"/>
      <c r="O16" s="248"/>
      <c r="P16" s="248"/>
      <c r="Q16" s="247"/>
      <c r="R16" s="222" t="s">
        <v>13</v>
      </c>
    </row>
    <row r="17" spans="1:25" s="118" customFormat="1" ht="12" customHeight="1">
      <c r="A17" s="224" t="s">
        <v>2</v>
      </c>
      <c r="B17" s="225">
        <f>SUM(C17:R17)</f>
        <v>22921</v>
      </c>
      <c r="C17" s="226">
        <f aca="true" t="shared" si="0" ref="C17:H17">C18+C22</f>
        <v>31</v>
      </c>
      <c r="D17" s="226">
        <f t="shared" si="0"/>
        <v>11</v>
      </c>
      <c r="E17" s="226">
        <f t="shared" si="0"/>
        <v>2207</v>
      </c>
      <c r="F17" s="226">
        <f t="shared" si="0"/>
        <v>1390</v>
      </c>
      <c r="G17" s="226">
        <f t="shared" si="0"/>
        <v>12</v>
      </c>
      <c r="H17" s="249">
        <f t="shared" si="0"/>
        <v>501</v>
      </c>
      <c r="I17" s="249"/>
      <c r="J17" s="226">
        <f>J18+J22</f>
        <v>10194</v>
      </c>
      <c r="K17" s="226">
        <f>K18+K22</f>
        <v>454</v>
      </c>
      <c r="L17" s="226">
        <f>L18+L22</f>
        <v>897</v>
      </c>
      <c r="M17" s="249">
        <f>M18+M22</f>
        <v>7121</v>
      </c>
      <c r="N17" s="249"/>
      <c r="O17" s="249"/>
      <c r="P17" s="249"/>
      <c r="Q17" s="249"/>
      <c r="R17" s="226">
        <f>R18+R22</f>
        <v>103</v>
      </c>
      <c r="S17" s="244"/>
      <c r="T17" s="244"/>
      <c r="U17" s="244"/>
      <c r="V17" s="244"/>
      <c r="W17" s="129"/>
      <c r="X17" s="129"/>
      <c r="Y17" s="129"/>
    </row>
    <row r="18" spans="1:25" s="118" customFormat="1" ht="12" customHeight="1">
      <c r="A18" s="224" t="s">
        <v>590</v>
      </c>
      <c r="B18" s="225">
        <f>SUM(C18:R18)</f>
        <v>22468</v>
      </c>
      <c r="C18" s="226">
        <v>31</v>
      </c>
      <c r="D18" s="226">
        <v>11</v>
      </c>
      <c r="E18" s="226">
        <v>2207</v>
      </c>
      <c r="F18" s="226">
        <v>1390</v>
      </c>
      <c r="G18" s="226">
        <v>6</v>
      </c>
      <c r="H18" s="250">
        <v>440</v>
      </c>
      <c r="I18" s="250"/>
      <c r="J18" s="226">
        <v>10194</v>
      </c>
      <c r="K18" s="226">
        <v>453</v>
      </c>
      <c r="L18" s="226">
        <v>892</v>
      </c>
      <c r="M18" s="250">
        <v>6844</v>
      </c>
      <c r="N18" s="250"/>
      <c r="O18" s="250"/>
      <c r="P18" s="250"/>
      <c r="Q18" s="250"/>
      <c r="R18" s="226">
        <v>0</v>
      </c>
      <c r="S18" s="244"/>
      <c r="T18" s="244"/>
      <c r="U18" s="244"/>
      <c r="V18" s="244"/>
      <c r="W18" s="129"/>
      <c r="X18" s="129"/>
      <c r="Y18" s="129"/>
    </row>
    <row r="19" spans="1:25" s="118" customFormat="1" ht="12" customHeight="1">
      <c r="A19" s="224" t="s">
        <v>591</v>
      </c>
      <c r="B19" s="225">
        <f>SUM(C19:R19)</f>
        <v>9462</v>
      </c>
      <c r="C19" s="227">
        <v>0</v>
      </c>
      <c r="D19" s="226">
        <v>0</v>
      </c>
      <c r="E19" s="226">
        <v>450</v>
      </c>
      <c r="F19" s="226">
        <v>382</v>
      </c>
      <c r="G19" s="226">
        <v>0</v>
      </c>
      <c r="H19" s="250">
        <v>49</v>
      </c>
      <c r="I19" s="250"/>
      <c r="J19" s="226">
        <v>4506</v>
      </c>
      <c r="K19" s="226">
        <v>74</v>
      </c>
      <c r="L19" s="226">
        <v>363</v>
      </c>
      <c r="M19" s="250">
        <v>3638</v>
      </c>
      <c r="N19" s="250"/>
      <c r="O19" s="250"/>
      <c r="P19" s="250"/>
      <c r="Q19" s="250"/>
      <c r="R19" s="226">
        <v>0</v>
      </c>
      <c r="S19" s="244"/>
      <c r="T19" s="244"/>
      <c r="U19" s="244"/>
      <c r="V19" s="244"/>
      <c r="W19" s="129"/>
      <c r="X19" s="129"/>
      <c r="Y19" s="129"/>
    </row>
    <row r="20" spans="1:25" s="118" customFormat="1" ht="12" customHeight="1">
      <c r="A20" s="224" t="s">
        <v>592</v>
      </c>
      <c r="B20" s="225">
        <f>SUM(C20:R20)</f>
        <v>12887</v>
      </c>
      <c r="C20" s="226">
        <v>31</v>
      </c>
      <c r="D20" s="226">
        <v>11</v>
      </c>
      <c r="E20" s="226">
        <v>1757</v>
      </c>
      <c r="F20" s="226">
        <v>1006</v>
      </c>
      <c r="G20" s="226">
        <v>6</v>
      </c>
      <c r="H20" s="250">
        <v>390</v>
      </c>
      <c r="I20" s="250"/>
      <c r="J20" s="226">
        <v>5686</v>
      </c>
      <c r="K20" s="226">
        <v>378</v>
      </c>
      <c r="L20" s="226">
        <v>529</v>
      </c>
      <c r="M20" s="250">
        <v>3093</v>
      </c>
      <c r="N20" s="250"/>
      <c r="O20" s="250"/>
      <c r="P20" s="250"/>
      <c r="Q20" s="250"/>
      <c r="R20" s="226">
        <v>0</v>
      </c>
      <c r="S20" s="244"/>
      <c r="T20" s="244"/>
      <c r="U20" s="244"/>
      <c r="V20" s="244"/>
      <c r="W20" s="129"/>
      <c r="X20" s="129"/>
      <c r="Y20" s="129"/>
    </row>
    <row r="21" spans="1:25" s="118" customFormat="1" ht="12" customHeight="1">
      <c r="A21" s="224" t="s">
        <v>596</v>
      </c>
      <c r="B21" s="225">
        <f>SUM(C21:R21)</f>
        <v>12022</v>
      </c>
      <c r="C21" s="226">
        <v>26</v>
      </c>
      <c r="D21" s="226">
        <v>11</v>
      </c>
      <c r="E21" s="226">
        <v>1750</v>
      </c>
      <c r="F21" s="226">
        <v>1002</v>
      </c>
      <c r="G21" s="226">
        <v>6</v>
      </c>
      <c r="H21" s="250">
        <v>386</v>
      </c>
      <c r="I21" s="250"/>
      <c r="J21" s="226">
        <v>5627</v>
      </c>
      <c r="K21" s="226">
        <v>326</v>
      </c>
      <c r="L21" s="226">
        <v>520</v>
      </c>
      <c r="M21" s="250">
        <v>2368</v>
      </c>
      <c r="N21" s="250"/>
      <c r="O21" s="250"/>
      <c r="P21" s="250"/>
      <c r="Q21" s="250"/>
      <c r="R21" s="226">
        <v>0</v>
      </c>
      <c r="S21" s="244"/>
      <c r="T21" s="244"/>
      <c r="U21" s="244"/>
      <c r="V21" s="244"/>
      <c r="W21" s="129"/>
      <c r="X21" s="129"/>
      <c r="Y21" s="129"/>
    </row>
    <row r="22" spans="1:25" s="118" customFormat="1" ht="21.75" customHeight="1">
      <c r="A22" s="251" t="s">
        <v>597</v>
      </c>
      <c r="B22" s="225">
        <v>453</v>
      </c>
      <c r="C22" s="226">
        <v>0</v>
      </c>
      <c r="D22" s="226">
        <v>0</v>
      </c>
      <c r="E22" s="226">
        <v>0</v>
      </c>
      <c r="F22" s="226">
        <v>0</v>
      </c>
      <c r="G22" s="226">
        <v>6</v>
      </c>
      <c r="H22" s="250">
        <v>61</v>
      </c>
      <c r="I22" s="250"/>
      <c r="J22" s="226">
        <v>0</v>
      </c>
      <c r="K22" s="226">
        <v>1</v>
      </c>
      <c r="L22" s="226">
        <v>5</v>
      </c>
      <c r="M22" s="250">
        <v>277</v>
      </c>
      <c r="N22" s="250"/>
      <c r="O22" s="250"/>
      <c r="P22" s="250"/>
      <c r="Q22" s="250"/>
      <c r="R22" s="226">
        <v>103</v>
      </c>
      <c r="S22" s="244"/>
      <c r="T22" s="244"/>
      <c r="U22" s="244"/>
      <c r="V22" s="244"/>
      <c r="W22" s="129"/>
      <c r="X22" s="129"/>
      <c r="Y22" s="129"/>
    </row>
    <row r="23" spans="1:20" s="118" customFormat="1" ht="14.25" customHeight="1">
      <c r="A23" s="224" t="s">
        <v>598</v>
      </c>
      <c r="B23" s="225">
        <v>124</v>
      </c>
      <c r="C23" s="226">
        <v>0</v>
      </c>
      <c r="D23" s="226">
        <v>0</v>
      </c>
      <c r="E23" s="226">
        <v>0</v>
      </c>
      <c r="F23" s="226">
        <v>0</v>
      </c>
      <c r="G23" s="226">
        <v>0</v>
      </c>
      <c r="H23" s="250">
        <v>61</v>
      </c>
      <c r="I23" s="250"/>
      <c r="J23" s="226">
        <v>0</v>
      </c>
      <c r="K23" s="226">
        <v>1</v>
      </c>
      <c r="L23" s="226">
        <v>3</v>
      </c>
      <c r="M23" s="250">
        <v>28</v>
      </c>
      <c r="N23" s="250"/>
      <c r="O23" s="250"/>
      <c r="P23" s="250"/>
      <c r="Q23" s="250"/>
      <c r="R23" s="226">
        <v>31</v>
      </c>
      <c r="S23" s="129"/>
      <c r="T23" s="129"/>
    </row>
    <row r="24" spans="1:18" s="217" customFormat="1" ht="22.5" customHeight="1">
      <c r="A24" s="251" t="s">
        <v>599</v>
      </c>
      <c r="B24" s="225">
        <v>329</v>
      </c>
      <c r="C24" s="226">
        <v>0</v>
      </c>
      <c r="D24" s="226">
        <v>0</v>
      </c>
      <c r="E24" s="226">
        <v>0</v>
      </c>
      <c r="F24" s="226">
        <v>0</v>
      </c>
      <c r="G24" s="226">
        <v>6</v>
      </c>
      <c r="H24" s="252">
        <v>0</v>
      </c>
      <c r="I24" s="252"/>
      <c r="J24" s="226">
        <v>0</v>
      </c>
      <c r="K24" s="226">
        <v>0</v>
      </c>
      <c r="L24" s="226">
        <v>2</v>
      </c>
      <c r="M24" s="252">
        <v>249</v>
      </c>
      <c r="N24" s="252"/>
      <c r="O24" s="252"/>
      <c r="P24" s="252"/>
      <c r="Q24" s="252"/>
      <c r="R24" s="226">
        <v>72</v>
      </c>
    </row>
    <row r="25" spans="1:18" s="106" customFormat="1" ht="14.25" customHeight="1">
      <c r="A25" s="126" t="s">
        <v>99</v>
      </c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</row>
    <row r="26" spans="1:18" s="118" customFormat="1" ht="12.75" customHeight="1">
      <c r="A26" s="224" t="s">
        <v>2</v>
      </c>
      <c r="B26" s="225">
        <f aca="true" t="shared" si="1" ref="B26:B33">SUM(C26:R26)</f>
        <v>245486</v>
      </c>
      <c r="C26" s="226">
        <f aca="true" t="shared" si="2" ref="C26:H26">C27+C31</f>
        <v>288</v>
      </c>
      <c r="D26" s="226">
        <f t="shared" si="2"/>
        <v>91</v>
      </c>
      <c r="E26" s="226">
        <f t="shared" si="2"/>
        <v>20253</v>
      </c>
      <c r="F26" s="226">
        <f t="shared" si="2"/>
        <v>40368</v>
      </c>
      <c r="G26" s="226">
        <f t="shared" si="2"/>
        <v>1279</v>
      </c>
      <c r="H26" s="253">
        <f t="shared" si="2"/>
        <v>12885</v>
      </c>
      <c r="I26" s="253"/>
      <c r="J26" s="226">
        <f>J27+J31</f>
        <v>75967</v>
      </c>
      <c r="K26" s="226">
        <f>K27+K31</f>
        <v>9258</v>
      </c>
      <c r="L26" s="226">
        <f>L27+L31</f>
        <v>2915</v>
      </c>
      <c r="M26" s="253">
        <f>M27+M31</f>
        <v>73518</v>
      </c>
      <c r="N26" s="253"/>
      <c r="O26" s="253"/>
      <c r="P26" s="253"/>
      <c r="Q26" s="253"/>
      <c r="R26" s="226">
        <f>R27+R31</f>
        <v>8664</v>
      </c>
    </row>
    <row r="27" spans="1:20" s="118" customFormat="1" ht="12" customHeight="1">
      <c r="A27" s="224" t="s">
        <v>590</v>
      </c>
      <c r="B27" s="225">
        <f t="shared" si="1"/>
        <v>225141</v>
      </c>
      <c r="C27" s="226">
        <v>288</v>
      </c>
      <c r="D27" s="226">
        <v>91</v>
      </c>
      <c r="E27" s="226">
        <v>20253</v>
      </c>
      <c r="F27" s="226">
        <v>40368</v>
      </c>
      <c r="G27" s="226">
        <v>878</v>
      </c>
      <c r="H27" s="250">
        <v>11466</v>
      </c>
      <c r="I27" s="250"/>
      <c r="J27" s="226">
        <v>75967</v>
      </c>
      <c r="K27" s="226">
        <v>9026</v>
      </c>
      <c r="L27" s="226">
        <v>2895</v>
      </c>
      <c r="M27" s="250">
        <v>63909</v>
      </c>
      <c r="N27" s="250"/>
      <c r="O27" s="250"/>
      <c r="P27" s="250"/>
      <c r="Q27" s="250"/>
      <c r="R27" s="226">
        <v>0</v>
      </c>
      <c r="S27" s="129"/>
      <c r="T27" s="129"/>
    </row>
    <row r="28" spans="1:20" s="118" customFormat="1" ht="12" customHeight="1">
      <c r="A28" s="224" t="s">
        <v>591</v>
      </c>
      <c r="B28" s="225">
        <f t="shared" si="1"/>
        <v>25765</v>
      </c>
      <c r="C28" s="227">
        <v>0</v>
      </c>
      <c r="D28" s="226">
        <v>0</v>
      </c>
      <c r="E28" s="226">
        <v>1098</v>
      </c>
      <c r="F28" s="226">
        <v>944</v>
      </c>
      <c r="G28" s="226">
        <v>0</v>
      </c>
      <c r="H28" s="250">
        <v>92</v>
      </c>
      <c r="I28" s="250"/>
      <c r="J28" s="226">
        <v>12595</v>
      </c>
      <c r="K28" s="226">
        <v>148</v>
      </c>
      <c r="L28" s="226">
        <v>506</v>
      </c>
      <c r="M28" s="250">
        <v>10382</v>
      </c>
      <c r="N28" s="250"/>
      <c r="O28" s="250"/>
      <c r="P28" s="250"/>
      <c r="Q28" s="250"/>
      <c r="R28" s="226">
        <v>0</v>
      </c>
      <c r="S28" s="129"/>
      <c r="T28" s="129"/>
    </row>
    <row r="29" spans="1:20" s="118" customFormat="1" ht="12" customHeight="1">
      <c r="A29" s="224" t="s">
        <v>592</v>
      </c>
      <c r="B29" s="225">
        <f t="shared" si="1"/>
        <v>198940</v>
      </c>
      <c r="C29" s="226">
        <v>288</v>
      </c>
      <c r="D29" s="226">
        <v>91</v>
      </c>
      <c r="E29" s="226">
        <v>19155</v>
      </c>
      <c r="F29" s="226">
        <v>39419</v>
      </c>
      <c r="G29" s="226">
        <v>878</v>
      </c>
      <c r="H29" s="250">
        <v>11368</v>
      </c>
      <c r="I29" s="250"/>
      <c r="J29" s="226">
        <v>63363</v>
      </c>
      <c r="K29" s="226">
        <v>8874</v>
      </c>
      <c r="L29" s="226">
        <v>2389</v>
      </c>
      <c r="M29" s="250">
        <v>53115</v>
      </c>
      <c r="N29" s="250"/>
      <c r="O29" s="250"/>
      <c r="P29" s="250"/>
      <c r="Q29" s="250"/>
      <c r="R29" s="226">
        <v>0</v>
      </c>
      <c r="S29" s="129"/>
      <c r="T29" s="129"/>
    </row>
    <row r="30" spans="1:20" s="118" customFormat="1" ht="12" customHeight="1">
      <c r="A30" s="224" t="s">
        <v>600</v>
      </c>
      <c r="B30" s="225">
        <f t="shared" si="1"/>
        <v>181036</v>
      </c>
      <c r="C30" s="226">
        <v>270</v>
      </c>
      <c r="D30" s="226">
        <v>91</v>
      </c>
      <c r="E30" s="226">
        <v>19074</v>
      </c>
      <c r="F30" s="226">
        <v>39293</v>
      </c>
      <c r="G30" s="226">
        <v>878</v>
      </c>
      <c r="H30" s="250">
        <v>11333</v>
      </c>
      <c r="I30" s="250"/>
      <c r="J30" s="226">
        <v>62352</v>
      </c>
      <c r="K30" s="226">
        <v>7780</v>
      </c>
      <c r="L30" s="226">
        <v>2259</v>
      </c>
      <c r="M30" s="250">
        <v>37706</v>
      </c>
      <c r="N30" s="250"/>
      <c r="O30" s="250"/>
      <c r="P30" s="250"/>
      <c r="Q30" s="250"/>
      <c r="R30" s="226">
        <v>0</v>
      </c>
      <c r="S30" s="129"/>
      <c r="T30" s="129"/>
    </row>
    <row r="31" spans="1:25" s="118" customFormat="1" ht="30.75" customHeight="1">
      <c r="A31" s="251" t="s">
        <v>597</v>
      </c>
      <c r="B31" s="225">
        <f t="shared" si="1"/>
        <v>20345</v>
      </c>
      <c r="C31" s="226">
        <v>0</v>
      </c>
      <c r="D31" s="226">
        <v>0</v>
      </c>
      <c r="E31" s="226">
        <v>0</v>
      </c>
      <c r="F31" s="226">
        <v>0</v>
      </c>
      <c r="G31" s="226">
        <v>401</v>
      </c>
      <c r="H31" s="250">
        <v>1419</v>
      </c>
      <c r="I31" s="250"/>
      <c r="J31" s="226">
        <v>0</v>
      </c>
      <c r="K31" s="226">
        <v>232</v>
      </c>
      <c r="L31" s="226">
        <v>20</v>
      </c>
      <c r="M31" s="250">
        <v>9609</v>
      </c>
      <c r="N31" s="250"/>
      <c r="O31" s="250"/>
      <c r="P31" s="250"/>
      <c r="Q31" s="250"/>
      <c r="R31" s="226">
        <v>8664</v>
      </c>
      <c r="S31" s="244"/>
      <c r="T31" s="244"/>
      <c r="U31" s="244"/>
      <c r="V31" s="244"/>
      <c r="W31" s="129"/>
      <c r="X31" s="129"/>
      <c r="Y31" s="129"/>
    </row>
    <row r="32" spans="1:25" s="118" customFormat="1" ht="16.5" customHeight="1">
      <c r="A32" s="224" t="s">
        <v>598</v>
      </c>
      <c r="B32" s="225">
        <f t="shared" si="1"/>
        <v>6119</v>
      </c>
      <c r="C32" s="226">
        <v>0</v>
      </c>
      <c r="D32" s="226">
        <v>0</v>
      </c>
      <c r="E32" s="226">
        <v>0</v>
      </c>
      <c r="F32" s="226">
        <v>0</v>
      </c>
      <c r="G32" s="226">
        <v>0</v>
      </c>
      <c r="H32" s="250">
        <v>1419</v>
      </c>
      <c r="I32" s="250"/>
      <c r="J32" s="226">
        <v>0</v>
      </c>
      <c r="K32" s="226">
        <v>232</v>
      </c>
      <c r="L32" s="226">
        <v>2</v>
      </c>
      <c r="M32" s="250">
        <v>1799</v>
      </c>
      <c r="N32" s="250"/>
      <c r="O32" s="250"/>
      <c r="P32" s="250"/>
      <c r="Q32" s="250"/>
      <c r="R32" s="226">
        <v>2667</v>
      </c>
      <c r="S32" s="244"/>
      <c r="T32" s="244"/>
      <c r="U32" s="244"/>
      <c r="V32" s="244"/>
      <c r="W32" s="129"/>
      <c r="X32" s="129"/>
      <c r="Y32" s="129"/>
    </row>
    <row r="33" spans="1:25" s="118" customFormat="1" ht="22.5" customHeight="1" thickBot="1">
      <c r="A33" s="254" t="s">
        <v>601</v>
      </c>
      <c r="B33" s="255">
        <f t="shared" si="1"/>
        <v>14226</v>
      </c>
      <c r="C33" s="239">
        <v>0</v>
      </c>
      <c r="D33" s="239">
        <v>0</v>
      </c>
      <c r="E33" s="239">
        <v>0</v>
      </c>
      <c r="F33" s="239">
        <v>0</v>
      </c>
      <c r="G33" s="239">
        <v>401</v>
      </c>
      <c r="H33" s="256">
        <v>0</v>
      </c>
      <c r="I33" s="256"/>
      <c r="J33" s="239">
        <v>0</v>
      </c>
      <c r="K33" s="239">
        <v>0</v>
      </c>
      <c r="L33" s="239">
        <v>18</v>
      </c>
      <c r="M33" s="256">
        <v>7810</v>
      </c>
      <c r="N33" s="256"/>
      <c r="O33" s="256"/>
      <c r="P33" s="256"/>
      <c r="Q33" s="256"/>
      <c r="R33" s="239">
        <v>5997</v>
      </c>
      <c r="S33" s="244"/>
      <c r="T33" s="244"/>
      <c r="U33" s="244"/>
      <c r="V33" s="244"/>
      <c r="W33" s="129"/>
      <c r="X33" s="129"/>
      <c r="Y33" s="129"/>
    </row>
    <row r="34" spans="14:20" s="118" customFormat="1" ht="12" customHeight="1">
      <c r="N34" s="244"/>
      <c r="O34" s="244"/>
      <c r="P34" s="244"/>
      <c r="Q34" s="244"/>
      <c r="R34" s="129"/>
      <c r="S34" s="129"/>
      <c r="T34" s="129"/>
    </row>
    <row r="35" spans="14:20" s="118" customFormat="1" ht="10.5" customHeight="1">
      <c r="N35" s="244"/>
      <c r="O35" s="244"/>
      <c r="P35" s="244"/>
      <c r="Q35" s="244"/>
      <c r="R35" s="129"/>
      <c r="S35" s="129"/>
      <c r="T35" s="129"/>
    </row>
  </sheetData>
  <mergeCells count="34">
    <mergeCell ref="H33:I33"/>
    <mergeCell ref="M33:Q33"/>
    <mergeCell ref="H31:I31"/>
    <mergeCell ref="M31:Q31"/>
    <mergeCell ref="H32:I32"/>
    <mergeCell ref="M32:Q32"/>
    <mergeCell ref="H29:I29"/>
    <mergeCell ref="M29:Q29"/>
    <mergeCell ref="H30:I30"/>
    <mergeCell ref="M30:Q30"/>
    <mergeCell ref="H27:I27"/>
    <mergeCell ref="M27:Q27"/>
    <mergeCell ref="H28:I28"/>
    <mergeCell ref="M28:Q28"/>
    <mergeCell ref="H24:I24"/>
    <mergeCell ref="M24:Q24"/>
    <mergeCell ref="H26:I26"/>
    <mergeCell ref="M26:Q26"/>
    <mergeCell ref="H22:I22"/>
    <mergeCell ref="M22:Q22"/>
    <mergeCell ref="H23:I23"/>
    <mergeCell ref="M23:Q23"/>
    <mergeCell ref="H20:I20"/>
    <mergeCell ref="M20:Q20"/>
    <mergeCell ref="H21:I21"/>
    <mergeCell ref="M21:Q21"/>
    <mergeCell ref="H18:I18"/>
    <mergeCell ref="M18:Q18"/>
    <mergeCell ref="H19:I19"/>
    <mergeCell ref="M19:Q19"/>
    <mergeCell ref="H16:I16"/>
    <mergeCell ref="M16:Q16"/>
    <mergeCell ref="H17:I17"/>
    <mergeCell ref="M17:Q17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40"/>
  <sheetViews>
    <sheetView workbookViewId="0" topLeftCell="A4">
      <selection activeCell="I26" sqref="I26:I29"/>
    </sheetView>
  </sheetViews>
  <sheetFormatPr defaultColWidth="9.00390625" defaultRowHeight="13.5"/>
  <cols>
    <col min="1" max="1" width="13.625" style="0" customWidth="1"/>
    <col min="2" max="2" width="5.50390625" style="0" customWidth="1"/>
    <col min="3" max="3" width="5.375" style="0" customWidth="1"/>
    <col min="4" max="4" width="4.25390625" style="0" customWidth="1"/>
    <col min="5" max="5" width="3.875" style="0" customWidth="1"/>
    <col min="6" max="6" width="5.625" style="0" customWidth="1"/>
    <col min="7" max="7" width="6.625" style="0" customWidth="1"/>
    <col min="9" max="9" width="8.50390625" style="0" customWidth="1"/>
    <col min="10" max="10" width="6.25390625" style="0" customWidth="1"/>
    <col min="12" max="12" width="7.875" style="0" customWidth="1"/>
    <col min="13" max="13" width="8.125" style="0" customWidth="1"/>
    <col min="19" max="19" width="15.375" style="0" bestFit="1" customWidth="1"/>
  </cols>
  <sheetData>
    <row r="1" spans="1:19" ht="15" customHeight="1" thickBot="1">
      <c r="A1" t="s">
        <v>110</v>
      </c>
      <c r="S1" s="161">
        <v>38139</v>
      </c>
    </row>
    <row r="2" spans="1:19" ht="13.5">
      <c r="A2" s="162"/>
      <c r="B2" s="163" t="s">
        <v>111</v>
      </c>
      <c r="C2" s="164" t="s">
        <v>112</v>
      </c>
      <c r="D2" s="164" t="s">
        <v>113</v>
      </c>
      <c r="E2" s="164" t="s">
        <v>114</v>
      </c>
      <c r="F2" s="164" t="s">
        <v>115</v>
      </c>
      <c r="G2" s="164" t="s">
        <v>116</v>
      </c>
      <c r="H2" s="164" t="s">
        <v>117</v>
      </c>
      <c r="I2" s="164" t="s">
        <v>118</v>
      </c>
      <c r="J2" s="164" t="s">
        <v>119</v>
      </c>
      <c r="K2" s="164" t="s">
        <v>120</v>
      </c>
      <c r="L2" s="164" t="s">
        <v>121</v>
      </c>
      <c r="M2" s="164" t="s">
        <v>122</v>
      </c>
      <c r="N2" s="164" t="s">
        <v>123</v>
      </c>
      <c r="O2" s="164" t="s">
        <v>124</v>
      </c>
      <c r="P2" s="164" t="s">
        <v>125</v>
      </c>
      <c r="Q2" s="164" t="s">
        <v>126</v>
      </c>
      <c r="R2" s="165" t="s">
        <v>127</v>
      </c>
      <c r="S2" s="166" t="s">
        <v>49</v>
      </c>
    </row>
    <row r="3" spans="1:19" ht="48.75" thickBot="1">
      <c r="A3" s="167"/>
      <c r="B3" s="168" t="s">
        <v>128</v>
      </c>
      <c r="C3" s="169" t="s">
        <v>129</v>
      </c>
      <c r="D3" s="169" t="s">
        <v>130</v>
      </c>
      <c r="E3" s="169" t="s">
        <v>131</v>
      </c>
      <c r="F3" s="169" t="s">
        <v>132</v>
      </c>
      <c r="G3" s="169" t="s">
        <v>133</v>
      </c>
      <c r="H3" s="169" t="s">
        <v>134</v>
      </c>
      <c r="I3" s="170" t="s">
        <v>135</v>
      </c>
      <c r="J3" s="170" t="s">
        <v>136</v>
      </c>
      <c r="K3" s="170" t="s">
        <v>137</v>
      </c>
      <c r="L3" s="170" t="s">
        <v>138</v>
      </c>
      <c r="M3" s="170" t="s">
        <v>139</v>
      </c>
      <c r="N3" s="170" t="s">
        <v>140</v>
      </c>
      <c r="O3" s="170" t="s">
        <v>141</v>
      </c>
      <c r="P3" s="170" t="s">
        <v>142</v>
      </c>
      <c r="Q3" s="170" t="s">
        <v>143</v>
      </c>
      <c r="R3" s="171" t="s">
        <v>144</v>
      </c>
      <c r="S3" s="172" t="s">
        <v>49</v>
      </c>
    </row>
    <row r="4" spans="1:19" ht="15.75" customHeight="1">
      <c r="A4" s="173" t="s">
        <v>145</v>
      </c>
      <c r="B4" s="174"/>
      <c r="C4" s="175"/>
      <c r="D4" s="175"/>
      <c r="E4" s="175"/>
      <c r="F4" s="175">
        <v>4</v>
      </c>
      <c r="G4" s="175"/>
      <c r="H4" s="175"/>
      <c r="I4" s="175">
        <v>2</v>
      </c>
      <c r="J4" s="175"/>
      <c r="K4" s="175">
        <v>9</v>
      </c>
      <c r="L4" s="175"/>
      <c r="M4" s="175">
        <v>1</v>
      </c>
      <c r="N4" s="175">
        <v>4</v>
      </c>
      <c r="O4" s="175"/>
      <c r="P4" s="175"/>
      <c r="Q4" s="175">
        <v>1</v>
      </c>
      <c r="R4" s="176">
        <v>12</v>
      </c>
      <c r="S4" s="177">
        <v>33</v>
      </c>
    </row>
    <row r="5" spans="1:19" ht="13.5">
      <c r="A5" s="178" t="s">
        <v>146</v>
      </c>
      <c r="B5" s="179"/>
      <c r="C5" s="180"/>
      <c r="D5" s="180"/>
      <c r="E5" s="180"/>
      <c r="F5" s="180"/>
      <c r="G5" s="180">
        <v>1</v>
      </c>
      <c r="H5" s="180"/>
      <c r="I5" s="180">
        <v>1</v>
      </c>
      <c r="J5" s="180"/>
      <c r="K5" s="180">
        <v>7</v>
      </c>
      <c r="L5" s="180">
        <v>1</v>
      </c>
      <c r="M5" s="180">
        <v>2</v>
      </c>
      <c r="N5" s="180">
        <v>5</v>
      </c>
      <c r="O5" s="180">
        <v>3</v>
      </c>
      <c r="P5" s="180"/>
      <c r="Q5" s="180"/>
      <c r="R5" s="181">
        <v>10</v>
      </c>
      <c r="S5" s="182">
        <v>30</v>
      </c>
    </row>
    <row r="6" spans="1:19" ht="13.5">
      <c r="A6" s="178" t="s">
        <v>147</v>
      </c>
      <c r="B6" s="179"/>
      <c r="C6" s="180"/>
      <c r="D6" s="180"/>
      <c r="E6" s="180"/>
      <c r="F6" s="180">
        <v>6</v>
      </c>
      <c r="G6" s="180">
        <v>4</v>
      </c>
      <c r="H6" s="180"/>
      <c r="I6" s="180"/>
      <c r="J6" s="180"/>
      <c r="K6" s="180">
        <v>7</v>
      </c>
      <c r="L6" s="180">
        <v>1</v>
      </c>
      <c r="M6" s="180"/>
      <c r="N6" s="180">
        <v>2</v>
      </c>
      <c r="O6" s="180">
        <v>2</v>
      </c>
      <c r="P6" s="180"/>
      <c r="Q6" s="180"/>
      <c r="R6" s="181">
        <v>5</v>
      </c>
      <c r="S6" s="182">
        <v>27</v>
      </c>
    </row>
    <row r="7" spans="1:19" ht="13.5">
      <c r="A7" s="183" t="s">
        <v>148</v>
      </c>
      <c r="B7" s="179"/>
      <c r="C7" s="180"/>
      <c r="D7" s="180"/>
      <c r="E7" s="180"/>
      <c r="F7" s="180">
        <v>1</v>
      </c>
      <c r="G7" s="180"/>
      <c r="H7" s="180"/>
      <c r="I7" s="180"/>
      <c r="J7" s="180">
        <v>3</v>
      </c>
      <c r="K7" s="180">
        <v>27</v>
      </c>
      <c r="L7" s="180">
        <v>3</v>
      </c>
      <c r="M7" s="180">
        <v>3</v>
      </c>
      <c r="N7" s="180">
        <v>35</v>
      </c>
      <c r="O7" s="180">
        <v>3</v>
      </c>
      <c r="P7" s="180">
        <v>4</v>
      </c>
      <c r="Q7" s="180"/>
      <c r="R7" s="181">
        <v>21</v>
      </c>
      <c r="S7" s="182">
        <v>100</v>
      </c>
    </row>
    <row r="8" spans="1:19" ht="13.5">
      <c r="A8" s="183" t="s">
        <v>149</v>
      </c>
      <c r="B8" s="179"/>
      <c r="C8" s="180"/>
      <c r="D8" s="180"/>
      <c r="E8" s="180"/>
      <c r="F8" s="180">
        <v>1</v>
      </c>
      <c r="G8" s="180"/>
      <c r="H8" s="180"/>
      <c r="I8" s="180"/>
      <c r="J8" s="180"/>
      <c r="K8" s="180">
        <v>13</v>
      </c>
      <c r="L8" s="180">
        <v>1</v>
      </c>
      <c r="M8" s="180"/>
      <c r="N8" s="180">
        <v>7</v>
      </c>
      <c r="O8" s="180">
        <v>3</v>
      </c>
      <c r="P8" s="180">
        <v>1</v>
      </c>
      <c r="Q8" s="180"/>
      <c r="R8" s="181">
        <v>12</v>
      </c>
      <c r="S8" s="182">
        <v>38</v>
      </c>
    </row>
    <row r="9" spans="1:19" ht="13.5">
      <c r="A9" s="183" t="s">
        <v>150</v>
      </c>
      <c r="B9" s="179"/>
      <c r="C9" s="180"/>
      <c r="D9" s="180"/>
      <c r="E9" s="180"/>
      <c r="F9" s="180">
        <v>3</v>
      </c>
      <c r="G9" s="180">
        <v>4</v>
      </c>
      <c r="H9" s="180"/>
      <c r="I9" s="180"/>
      <c r="J9" s="180"/>
      <c r="K9" s="180">
        <v>13</v>
      </c>
      <c r="L9" s="180">
        <v>1</v>
      </c>
      <c r="M9" s="180">
        <v>2</v>
      </c>
      <c r="N9" s="180">
        <v>3</v>
      </c>
      <c r="O9" s="180">
        <v>5</v>
      </c>
      <c r="P9" s="180">
        <v>3</v>
      </c>
      <c r="Q9" s="180"/>
      <c r="R9" s="181">
        <v>10</v>
      </c>
      <c r="S9" s="182">
        <v>44</v>
      </c>
    </row>
    <row r="10" spans="1:19" ht="13.5">
      <c r="A10" s="183" t="s">
        <v>151</v>
      </c>
      <c r="B10" s="179"/>
      <c r="C10" s="180"/>
      <c r="D10" s="180"/>
      <c r="E10" s="180"/>
      <c r="F10" s="180">
        <v>3</v>
      </c>
      <c r="G10" s="180">
        <v>1</v>
      </c>
      <c r="H10" s="180"/>
      <c r="I10" s="180">
        <v>2</v>
      </c>
      <c r="J10" s="180">
        <v>3</v>
      </c>
      <c r="K10" s="180">
        <v>8</v>
      </c>
      <c r="L10" s="180"/>
      <c r="M10" s="180">
        <v>1</v>
      </c>
      <c r="N10" s="180">
        <v>5</v>
      </c>
      <c r="O10" s="180">
        <v>2</v>
      </c>
      <c r="P10" s="180">
        <v>5</v>
      </c>
      <c r="Q10" s="180"/>
      <c r="R10" s="181">
        <v>8</v>
      </c>
      <c r="S10" s="182">
        <v>38</v>
      </c>
    </row>
    <row r="11" spans="1:19" ht="13.5">
      <c r="A11" s="183" t="s">
        <v>152</v>
      </c>
      <c r="B11" s="179"/>
      <c r="C11" s="180"/>
      <c r="D11" s="180"/>
      <c r="E11" s="180"/>
      <c r="F11" s="180">
        <v>1</v>
      </c>
      <c r="G11" s="180"/>
      <c r="H11" s="180"/>
      <c r="I11" s="180"/>
      <c r="J11" s="180"/>
      <c r="K11" s="180"/>
      <c r="L11" s="180"/>
      <c r="M11" s="180"/>
      <c r="N11" s="180">
        <v>1</v>
      </c>
      <c r="O11" s="180">
        <v>2</v>
      </c>
      <c r="P11" s="180"/>
      <c r="Q11" s="180"/>
      <c r="R11" s="181">
        <v>3</v>
      </c>
      <c r="S11" s="182">
        <v>7</v>
      </c>
    </row>
    <row r="12" spans="1:19" ht="13.5">
      <c r="A12" s="183" t="s">
        <v>153</v>
      </c>
      <c r="B12" s="179"/>
      <c r="C12" s="180"/>
      <c r="D12" s="180"/>
      <c r="E12" s="180"/>
      <c r="F12" s="180">
        <v>4</v>
      </c>
      <c r="G12" s="180"/>
      <c r="H12" s="180"/>
      <c r="I12" s="180">
        <v>1</v>
      </c>
      <c r="J12" s="180"/>
      <c r="K12" s="180">
        <v>17</v>
      </c>
      <c r="L12" s="180">
        <v>1</v>
      </c>
      <c r="M12" s="180"/>
      <c r="N12" s="180">
        <v>4</v>
      </c>
      <c r="O12" s="180">
        <v>1</v>
      </c>
      <c r="P12" s="180"/>
      <c r="Q12" s="180"/>
      <c r="R12" s="181">
        <v>8</v>
      </c>
      <c r="S12" s="182">
        <v>36</v>
      </c>
    </row>
    <row r="13" spans="1:19" ht="13.5">
      <c r="A13" s="183" t="s">
        <v>154</v>
      </c>
      <c r="B13" s="179"/>
      <c r="C13" s="180"/>
      <c r="D13" s="180"/>
      <c r="E13" s="180"/>
      <c r="F13" s="180"/>
      <c r="G13" s="180">
        <v>2</v>
      </c>
      <c r="H13" s="180"/>
      <c r="I13" s="180"/>
      <c r="J13" s="180"/>
      <c r="K13" s="180">
        <v>13</v>
      </c>
      <c r="L13" s="180"/>
      <c r="M13" s="180">
        <v>2</v>
      </c>
      <c r="N13" s="180"/>
      <c r="O13" s="180"/>
      <c r="P13" s="180">
        <v>2</v>
      </c>
      <c r="Q13" s="180"/>
      <c r="R13" s="181">
        <v>6</v>
      </c>
      <c r="S13" s="182">
        <v>25</v>
      </c>
    </row>
    <row r="14" spans="1:19" ht="13.5">
      <c r="A14" s="183" t="s">
        <v>155</v>
      </c>
      <c r="B14" s="179"/>
      <c r="C14" s="180"/>
      <c r="D14" s="180"/>
      <c r="E14" s="180"/>
      <c r="F14" s="180">
        <v>4</v>
      </c>
      <c r="G14" s="180"/>
      <c r="H14" s="180"/>
      <c r="I14" s="180"/>
      <c r="J14" s="180"/>
      <c r="K14" s="180">
        <v>1</v>
      </c>
      <c r="L14" s="180">
        <v>1</v>
      </c>
      <c r="M14" s="180"/>
      <c r="N14" s="180"/>
      <c r="O14" s="180"/>
      <c r="P14" s="180">
        <v>2</v>
      </c>
      <c r="Q14" s="180"/>
      <c r="R14" s="181">
        <v>4</v>
      </c>
      <c r="S14" s="182">
        <v>12</v>
      </c>
    </row>
    <row r="15" spans="1:19" ht="13.5">
      <c r="A15" s="183" t="s">
        <v>156</v>
      </c>
      <c r="B15" s="179"/>
      <c r="C15" s="180"/>
      <c r="D15" s="180"/>
      <c r="E15" s="180"/>
      <c r="F15" s="180">
        <v>5</v>
      </c>
      <c r="G15" s="180">
        <v>3</v>
      </c>
      <c r="H15" s="180"/>
      <c r="I15" s="180"/>
      <c r="J15" s="180"/>
      <c r="K15" s="180">
        <v>23</v>
      </c>
      <c r="L15" s="180">
        <v>5</v>
      </c>
      <c r="M15" s="180">
        <v>8</v>
      </c>
      <c r="N15" s="180">
        <v>110</v>
      </c>
      <c r="O15" s="180">
        <v>5</v>
      </c>
      <c r="P15" s="180">
        <v>4</v>
      </c>
      <c r="Q15" s="180"/>
      <c r="R15" s="181">
        <v>17</v>
      </c>
      <c r="S15" s="182">
        <v>180</v>
      </c>
    </row>
    <row r="16" spans="1:19" ht="13.5">
      <c r="A16" s="183" t="s">
        <v>157</v>
      </c>
      <c r="B16" s="179"/>
      <c r="C16" s="180"/>
      <c r="D16" s="180"/>
      <c r="E16" s="180"/>
      <c r="F16" s="180">
        <v>1</v>
      </c>
      <c r="G16" s="180"/>
      <c r="H16" s="180"/>
      <c r="I16" s="180"/>
      <c r="J16" s="180"/>
      <c r="K16" s="180">
        <v>3</v>
      </c>
      <c r="L16" s="180"/>
      <c r="M16" s="180">
        <v>3</v>
      </c>
      <c r="N16" s="180">
        <v>2</v>
      </c>
      <c r="O16" s="180">
        <v>1</v>
      </c>
      <c r="P16" s="180">
        <v>1</v>
      </c>
      <c r="Q16" s="180"/>
      <c r="R16" s="181">
        <v>1</v>
      </c>
      <c r="S16" s="182">
        <v>12</v>
      </c>
    </row>
    <row r="17" spans="1:19" ht="13.5">
      <c r="A17" s="183" t="s">
        <v>158</v>
      </c>
      <c r="B17" s="179"/>
      <c r="C17" s="180"/>
      <c r="D17" s="180"/>
      <c r="E17" s="180"/>
      <c r="F17" s="180">
        <v>2</v>
      </c>
      <c r="G17" s="180">
        <v>2</v>
      </c>
      <c r="H17" s="180"/>
      <c r="I17" s="180"/>
      <c r="J17" s="180"/>
      <c r="K17" s="180">
        <v>7</v>
      </c>
      <c r="L17" s="180"/>
      <c r="M17" s="180">
        <v>4</v>
      </c>
      <c r="N17" s="180">
        <v>1</v>
      </c>
      <c r="O17" s="180">
        <v>3</v>
      </c>
      <c r="P17" s="180">
        <v>1</v>
      </c>
      <c r="Q17" s="180"/>
      <c r="R17" s="181">
        <v>5</v>
      </c>
      <c r="S17" s="182">
        <v>25</v>
      </c>
    </row>
    <row r="18" spans="1:19" ht="13.5">
      <c r="A18" s="183" t="s">
        <v>159</v>
      </c>
      <c r="B18" s="179"/>
      <c r="C18" s="180"/>
      <c r="D18" s="180"/>
      <c r="E18" s="180"/>
      <c r="F18" s="180"/>
      <c r="G18" s="180"/>
      <c r="H18" s="180"/>
      <c r="I18" s="180">
        <v>1</v>
      </c>
      <c r="J18" s="180"/>
      <c r="K18" s="180">
        <v>11</v>
      </c>
      <c r="L18" s="180">
        <v>2</v>
      </c>
      <c r="M18" s="180">
        <v>4</v>
      </c>
      <c r="N18" s="180">
        <v>1</v>
      </c>
      <c r="O18" s="180">
        <v>2</v>
      </c>
      <c r="P18" s="180">
        <v>2</v>
      </c>
      <c r="Q18" s="180"/>
      <c r="R18" s="181">
        <v>6</v>
      </c>
      <c r="S18" s="182">
        <v>29</v>
      </c>
    </row>
    <row r="19" spans="1:19" ht="13.5">
      <c r="A19" s="183" t="s">
        <v>160</v>
      </c>
      <c r="B19" s="179"/>
      <c r="C19" s="180"/>
      <c r="D19" s="180"/>
      <c r="E19" s="180"/>
      <c r="F19" s="180">
        <v>6</v>
      </c>
      <c r="G19" s="180">
        <v>1</v>
      </c>
      <c r="H19" s="180"/>
      <c r="I19" s="180"/>
      <c r="J19" s="180"/>
      <c r="K19" s="180">
        <v>8</v>
      </c>
      <c r="L19" s="180">
        <v>2</v>
      </c>
      <c r="M19" s="180">
        <v>8</v>
      </c>
      <c r="N19" s="180">
        <v>1</v>
      </c>
      <c r="O19" s="180">
        <v>4</v>
      </c>
      <c r="P19" s="180">
        <v>4</v>
      </c>
      <c r="Q19" s="180"/>
      <c r="R19" s="181">
        <v>8</v>
      </c>
      <c r="S19" s="182">
        <v>42</v>
      </c>
    </row>
    <row r="20" spans="1:19" ht="13.5">
      <c r="A20" s="183" t="s">
        <v>161</v>
      </c>
      <c r="B20" s="179"/>
      <c r="C20" s="180"/>
      <c r="D20" s="180"/>
      <c r="E20" s="180"/>
      <c r="F20" s="180">
        <v>3</v>
      </c>
      <c r="G20" s="180"/>
      <c r="H20" s="180"/>
      <c r="I20" s="180">
        <v>1</v>
      </c>
      <c r="J20" s="180">
        <v>1</v>
      </c>
      <c r="K20" s="180">
        <v>5</v>
      </c>
      <c r="L20" s="180">
        <v>1</v>
      </c>
      <c r="M20" s="180">
        <v>2</v>
      </c>
      <c r="N20" s="180">
        <v>4</v>
      </c>
      <c r="O20" s="180">
        <v>2</v>
      </c>
      <c r="P20" s="180">
        <v>3</v>
      </c>
      <c r="Q20" s="180"/>
      <c r="R20" s="181">
        <v>2</v>
      </c>
      <c r="S20" s="182">
        <v>24</v>
      </c>
    </row>
    <row r="21" spans="1:19" ht="13.5">
      <c r="A21" s="183" t="s">
        <v>162</v>
      </c>
      <c r="B21" s="179"/>
      <c r="C21" s="180"/>
      <c r="D21" s="180"/>
      <c r="E21" s="180"/>
      <c r="F21" s="180">
        <v>1</v>
      </c>
      <c r="G21" s="180"/>
      <c r="H21" s="180"/>
      <c r="I21" s="180"/>
      <c r="J21" s="180"/>
      <c r="K21" s="180"/>
      <c r="L21" s="180"/>
      <c r="M21" s="180"/>
      <c r="N21" s="180">
        <v>1</v>
      </c>
      <c r="O21" s="180"/>
      <c r="P21" s="180">
        <v>4</v>
      </c>
      <c r="Q21" s="180"/>
      <c r="R21" s="181"/>
      <c r="S21" s="182">
        <v>6</v>
      </c>
    </row>
    <row r="22" spans="1:19" ht="13.5">
      <c r="A22" s="183" t="s">
        <v>163</v>
      </c>
      <c r="B22" s="179"/>
      <c r="C22" s="180"/>
      <c r="D22" s="180"/>
      <c r="E22" s="180"/>
      <c r="F22" s="180">
        <v>1</v>
      </c>
      <c r="G22" s="180"/>
      <c r="H22" s="180"/>
      <c r="I22" s="180"/>
      <c r="J22" s="180">
        <v>1</v>
      </c>
      <c r="K22" s="180">
        <v>5</v>
      </c>
      <c r="L22" s="180">
        <v>1</v>
      </c>
      <c r="M22" s="180">
        <v>1</v>
      </c>
      <c r="N22" s="180">
        <v>8</v>
      </c>
      <c r="O22" s="180">
        <v>3</v>
      </c>
      <c r="P22" s="180">
        <v>2</v>
      </c>
      <c r="Q22" s="180"/>
      <c r="R22" s="181">
        <v>8</v>
      </c>
      <c r="S22" s="182">
        <v>30</v>
      </c>
    </row>
    <row r="23" spans="1:19" ht="13.5">
      <c r="A23" s="183" t="s">
        <v>164</v>
      </c>
      <c r="B23" s="179"/>
      <c r="C23" s="180"/>
      <c r="D23" s="180"/>
      <c r="E23" s="180"/>
      <c r="F23" s="180">
        <v>3</v>
      </c>
      <c r="G23" s="180">
        <v>1</v>
      </c>
      <c r="H23" s="180"/>
      <c r="I23" s="180">
        <v>1</v>
      </c>
      <c r="J23" s="180"/>
      <c r="K23" s="180">
        <v>11</v>
      </c>
      <c r="L23" s="180">
        <v>2</v>
      </c>
      <c r="M23" s="180">
        <v>3</v>
      </c>
      <c r="N23" s="180">
        <v>3</v>
      </c>
      <c r="O23" s="180">
        <v>7</v>
      </c>
      <c r="P23" s="180">
        <v>2</v>
      </c>
      <c r="Q23" s="180"/>
      <c r="R23" s="181">
        <v>11</v>
      </c>
      <c r="S23" s="182">
        <v>44</v>
      </c>
    </row>
    <row r="24" spans="1:19" ht="13.5">
      <c r="A24" s="183" t="s">
        <v>165</v>
      </c>
      <c r="B24" s="179"/>
      <c r="C24" s="180"/>
      <c r="D24" s="180"/>
      <c r="E24" s="180"/>
      <c r="F24" s="180">
        <v>43</v>
      </c>
      <c r="G24" s="180">
        <v>15</v>
      </c>
      <c r="H24" s="180"/>
      <c r="I24" s="180">
        <v>7</v>
      </c>
      <c r="J24" s="180">
        <v>3</v>
      </c>
      <c r="K24" s="180">
        <v>172</v>
      </c>
      <c r="L24" s="180">
        <v>6</v>
      </c>
      <c r="M24" s="180">
        <v>13</v>
      </c>
      <c r="N24" s="180">
        <v>53</v>
      </c>
      <c r="O24" s="180">
        <v>18</v>
      </c>
      <c r="P24" s="180">
        <v>15</v>
      </c>
      <c r="Q24" s="180"/>
      <c r="R24" s="181">
        <v>84</v>
      </c>
      <c r="S24" s="182">
        <v>429</v>
      </c>
    </row>
    <row r="25" spans="1:19" ht="13.5">
      <c r="A25" s="183" t="s">
        <v>166</v>
      </c>
      <c r="B25" s="179"/>
      <c r="C25" s="180"/>
      <c r="D25" s="180"/>
      <c r="E25" s="180"/>
      <c r="F25" s="180">
        <v>2</v>
      </c>
      <c r="G25" s="180"/>
      <c r="H25" s="180"/>
      <c r="I25" s="180"/>
      <c r="J25" s="180"/>
      <c r="K25" s="180">
        <v>13</v>
      </c>
      <c r="L25" s="180">
        <v>1</v>
      </c>
      <c r="M25" s="180">
        <v>2</v>
      </c>
      <c r="N25" s="180">
        <v>4</v>
      </c>
      <c r="O25" s="180">
        <v>2</v>
      </c>
      <c r="P25" s="180">
        <v>3</v>
      </c>
      <c r="Q25" s="180"/>
      <c r="R25" s="181">
        <v>6</v>
      </c>
      <c r="S25" s="182">
        <v>33</v>
      </c>
    </row>
    <row r="26" spans="1:19" ht="13.5">
      <c r="A26" s="183" t="s">
        <v>167</v>
      </c>
      <c r="B26" s="179"/>
      <c r="C26" s="180"/>
      <c r="D26" s="180"/>
      <c r="E26" s="180"/>
      <c r="F26" s="180">
        <v>1</v>
      </c>
      <c r="G26" s="180">
        <v>1</v>
      </c>
      <c r="H26" s="180"/>
      <c r="I26" s="180"/>
      <c r="J26" s="180"/>
      <c r="K26" s="180">
        <v>11</v>
      </c>
      <c r="L26" s="180">
        <v>1</v>
      </c>
      <c r="M26" s="180">
        <v>5</v>
      </c>
      <c r="N26" s="180">
        <v>6</v>
      </c>
      <c r="O26" s="180">
        <v>1</v>
      </c>
      <c r="P26" s="180">
        <v>3</v>
      </c>
      <c r="Q26" s="180"/>
      <c r="R26" s="181">
        <v>5</v>
      </c>
      <c r="S26" s="182">
        <v>34</v>
      </c>
    </row>
    <row r="27" spans="1:19" ht="13.5">
      <c r="A27" s="183" t="s">
        <v>168</v>
      </c>
      <c r="B27" s="179"/>
      <c r="C27" s="180"/>
      <c r="D27" s="180"/>
      <c r="E27" s="180"/>
      <c r="F27" s="180">
        <v>5</v>
      </c>
      <c r="G27" s="180"/>
      <c r="H27" s="180"/>
      <c r="I27" s="180"/>
      <c r="J27" s="180"/>
      <c r="K27" s="180">
        <v>18</v>
      </c>
      <c r="L27" s="180">
        <v>1</v>
      </c>
      <c r="M27" s="180">
        <v>2</v>
      </c>
      <c r="N27" s="180">
        <v>2</v>
      </c>
      <c r="O27" s="180">
        <v>4</v>
      </c>
      <c r="P27" s="180">
        <v>1</v>
      </c>
      <c r="Q27" s="180"/>
      <c r="R27" s="181">
        <v>6</v>
      </c>
      <c r="S27" s="182">
        <v>39</v>
      </c>
    </row>
    <row r="28" spans="1:19" ht="13.5">
      <c r="A28" s="183" t="s">
        <v>169</v>
      </c>
      <c r="B28" s="179"/>
      <c r="C28" s="180"/>
      <c r="D28" s="180"/>
      <c r="E28" s="180"/>
      <c r="F28" s="180">
        <v>3</v>
      </c>
      <c r="G28" s="180"/>
      <c r="H28" s="180"/>
      <c r="I28" s="180"/>
      <c r="J28" s="180"/>
      <c r="K28" s="180">
        <v>19</v>
      </c>
      <c r="L28" s="180"/>
      <c r="M28" s="180"/>
      <c r="N28" s="180">
        <v>4</v>
      </c>
      <c r="O28" s="180">
        <v>6</v>
      </c>
      <c r="P28" s="180">
        <v>1</v>
      </c>
      <c r="Q28" s="180"/>
      <c r="R28" s="181">
        <v>6</v>
      </c>
      <c r="S28" s="182">
        <v>39</v>
      </c>
    </row>
    <row r="29" spans="1:19" ht="13.5">
      <c r="A29" s="183" t="s">
        <v>170</v>
      </c>
      <c r="B29" s="179"/>
      <c r="C29" s="180"/>
      <c r="D29" s="180"/>
      <c r="E29" s="180"/>
      <c r="F29" s="180">
        <v>1</v>
      </c>
      <c r="G29" s="180">
        <v>2</v>
      </c>
      <c r="H29" s="180"/>
      <c r="I29" s="180"/>
      <c r="J29" s="180"/>
      <c r="K29" s="180">
        <v>9</v>
      </c>
      <c r="L29" s="180"/>
      <c r="M29" s="180">
        <v>1</v>
      </c>
      <c r="N29" s="180">
        <v>2</v>
      </c>
      <c r="O29" s="180">
        <v>2</v>
      </c>
      <c r="P29" s="180"/>
      <c r="Q29" s="180"/>
      <c r="R29" s="181">
        <v>2</v>
      </c>
      <c r="S29" s="182">
        <v>19</v>
      </c>
    </row>
    <row r="30" spans="1:19" ht="13.5">
      <c r="A30" s="183" t="s">
        <v>171</v>
      </c>
      <c r="B30" s="179"/>
      <c r="C30" s="180"/>
      <c r="D30" s="180"/>
      <c r="E30" s="180"/>
      <c r="F30" s="180">
        <v>11</v>
      </c>
      <c r="G30" s="180">
        <v>5</v>
      </c>
      <c r="H30" s="180"/>
      <c r="I30" s="180">
        <v>1</v>
      </c>
      <c r="J30" s="180"/>
      <c r="K30" s="180">
        <v>23</v>
      </c>
      <c r="L30" s="180"/>
      <c r="M30" s="180">
        <v>3</v>
      </c>
      <c r="N30" s="180">
        <v>10</v>
      </c>
      <c r="O30" s="180">
        <v>4</v>
      </c>
      <c r="P30" s="180">
        <v>1</v>
      </c>
      <c r="Q30" s="180"/>
      <c r="R30" s="181">
        <v>7</v>
      </c>
      <c r="S30" s="182">
        <v>65</v>
      </c>
    </row>
    <row r="31" spans="1:19" ht="13.5">
      <c r="A31" s="183" t="s">
        <v>172</v>
      </c>
      <c r="B31" s="179"/>
      <c r="C31" s="180"/>
      <c r="D31" s="180"/>
      <c r="E31" s="180"/>
      <c r="F31" s="180">
        <v>9</v>
      </c>
      <c r="G31" s="180">
        <v>2</v>
      </c>
      <c r="H31" s="180"/>
      <c r="I31" s="180"/>
      <c r="J31" s="180">
        <v>4</v>
      </c>
      <c r="K31" s="180">
        <v>14</v>
      </c>
      <c r="L31" s="180"/>
      <c r="M31" s="180">
        <v>1</v>
      </c>
      <c r="N31" s="180"/>
      <c r="O31" s="180"/>
      <c r="P31" s="180"/>
      <c r="Q31" s="180"/>
      <c r="R31" s="181">
        <v>8</v>
      </c>
      <c r="S31" s="182">
        <v>38</v>
      </c>
    </row>
    <row r="32" spans="1:19" ht="13.5">
      <c r="A32" s="183" t="s">
        <v>173</v>
      </c>
      <c r="B32" s="179"/>
      <c r="C32" s="180"/>
      <c r="D32" s="180"/>
      <c r="E32" s="180"/>
      <c r="F32" s="180">
        <v>1</v>
      </c>
      <c r="G32" s="180">
        <v>1</v>
      </c>
      <c r="H32" s="180"/>
      <c r="I32" s="180">
        <v>2</v>
      </c>
      <c r="J32" s="180">
        <v>1</v>
      </c>
      <c r="K32" s="180">
        <v>18</v>
      </c>
      <c r="L32" s="180">
        <v>10</v>
      </c>
      <c r="M32" s="180">
        <v>6</v>
      </c>
      <c r="N32" s="180">
        <v>13</v>
      </c>
      <c r="O32" s="180">
        <v>4</v>
      </c>
      <c r="P32" s="180">
        <v>3</v>
      </c>
      <c r="Q32" s="180"/>
      <c r="R32" s="181">
        <v>11</v>
      </c>
      <c r="S32" s="182">
        <v>70</v>
      </c>
    </row>
    <row r="33" spans="1:19" ht="13.5">
      <c r="A33" s="183" t="s">
        <v>174</v>
      </c>
      <c r="B33" s="179"/>
      <c r="C33" s="180"/>
      <c r="D33" s="180"/>
      <c r="E33" s="180"/>
      <c r="F33" s="180">
        <v>2</v>
      </c>
      <c r="G33" s="180"/>
      <c r="H33" s="180"/>
      <c r="I33" s="180"/>
      <c r="J33" s="180"/>
      <c r="K33" s="180">
        <v>7</v>
      </c>
      <c r="L33" s="180">
        <v>2</v>
      </c>
      <c r="M33" s="180">
        <v>8</v>
      </c>
      <c r="N33" s="180">
        <v>5</v>
      </c>
      <c r="O33" s="180">
        <v>4</v>
      </c>
      <c r="P33" s="180">
        <v>3</v>
      </c>
      <c r="Q33" s="180"/>
      <c r="R33" s="181">
        <v>2</v>
      </c>
      <c r="S33" s="182">
        <v>33</v>
      </c>
    </row>
    <row r="34" spans="1:19" ht="13.5">
      <c r="A34" s="183" t="s">
        <v>175</v>
      </c>
      <c r="B34" s="179"/>
      <c r="C34" s="180"/>
      <c r="D34" s="180"/>
      <c r="E34" s="180"/>
      <c r="F34" s="180">
        <v>2</v>
      </c>
      <c r="G34" s="180"/>
      <c r="H34" s="180"/>
      <c r="I34" s="180"/>
      <c r="J34" s="180">
        <v>1</v>
      </c>
      <c r="K34" s="180">
        <v>21</v>
      </c>
      <c r="L34" s="180">
        <v>10</v>
      </c>
      <c r="M34" s="180">
        <v>11</v>
      </c>
      <c r="N34" s="180">
        <v>25</v>
      </c>
      <c r="O34" s="180">
        <v>5</v>
      </c>
      <c r="P34" s="180">
        <v>1</v>
      </c>
      <c r="Q34" s="180"/>
      <c r="R34" s="181">
        <v>16</v>
      </c>
      <c r="S34" s="182">
        <v>92</v>
      </c>
    </row>
    <row r="35" spans="1:19" ht="13.5">
      <c r="A35" s="183" t="s">
        <v>176</v>
      </c>
      <c r="B35" s="179"/>
      <c r="C35" s="180"/>
      <c r="D35" s="180"/>
      <c r="E35" s="180"/>
      <c r="F35" s="180">
        <v>1</v>
      </c>
      <c r="G35" s="180">
        <v>1</v>
      </c>
      <c r="H35" s="180"/>
      <c r="I35" s="180">
        <v>2</v>
      </c>
      <c r="J35" s="180"/>
      <c r="K35" s="180">
        <v>80</v>
      </c>
      <c r="L35" s="180">
        <v>7</v>
      </c>
      <c r="M35" s="180">
        <v>3</v>
      </c>
      <c r="N35" s="180">
        <v>61</v>
      </c>
      <c r="O35" s="180">
        <v>7</v>
      </c>
      <c r="P35" s="180">
        <v>3</v>
      </c>
      <c r="Q35" s="180"/>
      <c r="R35" s="181">
        <v>31</v>
      </c>
      <c r="S35" s="182">
        <v>196</v>
      </c>
    </row>
    <row r="36" spans="1:19" ht="13.5">
      <c r="A36" s="183" t="s">
        <v>177</v>
      </c>
      <c r="B36" s="179"/>
      <c r="C36" s="180"/>
      <c r="D36" s="180"/>
      <c r="E36" s="180"/>
      <c r="F36" s="180">
        <v>2</v>
      </c>
      <c r="G36" s="180">
        <v>2</v>
      </c>
      <c r="H36" s="180"/>
      <c r="I36" s="180"/>
      <c r="J36" s="180"/>
      <c r="K36" s="180">
        <v>17</v>
      </c>
      <c r="L36" s="180"/>
      <c r="M36" s="180">
        <v>3</v>
      </c>
      <c r="N36" s="180">
        <v>5</v>
      </c>
      <c r="O36" s="180">
        <v>3</v>
      </c>
      <c r="P36" s="180">
        <v>1</v>
      </c>
      <c r="Q36" s="180">
        <v>1</v>
      </c>
      <c r="R36" s="181">
        <v>11</v>
      </c>
      <c r="S36" s="182">
        <v>45</v>
      </c>
    </row>
    <row r="37" spans="1:19" ht="13.5">
      <c r="A37" s="183" t="s">
        <v>178</v>
      </c>
      <c r="B37" s="179"/>
      <c r="C37" s="180"/>
      <c r="D37" s="180"/>
      <c r="E37" s="180"/>
      <c r="F37" s="180">
        <v>3</v>
      </c>
      <c r="G37" s="180">
        <v>2</v>
      </c>
      <c r="H37" s="180"/>
      <c r="I37" s="180"/>
      <c r="J37" s="180">
        <v>1</v>
      </c>
      <c r="K37" s="180">
        <v>18</v>
      </c>
      <c r="L37" s="180"/>
      <c r="M37" s="180">
        <v>2</v>
      </c>
      <c r="N37" s="180">
        <v>13</v>
      </c>
      <c r="O37" s="180">
        <v>4</v>
      </c>
      <c r="P37" s="180">
        <v>2</v>
      </c>
      <c r="Q37" s="180"/>
      <c r="R37" s="181">
        <v>11</v>
      </c>
      <c r="S37" s="182">
        <v>56</v>
      </c>
    </row>
    <row r="38" spans="1:19" ht="13.5">
      <c r="A38" s="183" t="s">
        <v>179</v>
      </c>
      <c r="B38" s="179"/>
      <c r="C38" s="180"/>
      <c r="D38" s="180"/>
      <c r="E38" s="180"/>
      <c r="F38" s="180">
        <v>1</v>
      </c>
      <c r="G38" s="180"/>
      <c r="H38" s="180"/>
      <c r="I38" s="180"/>
      <c r="J38" s="180">
        <v>2</v>
      </c>
      <c r="K38" s="180">
        <v>1</v>
      </c>
      <c r="L38" s="180"/>
      <c r="M38" s="180">
        <v>2</v>
      </c>
      <c r="N38" s="180">
        <v>2</v>
      </c>
      <c r="O38" s="180"/>
      <c r="P38" s="180"/>
      <c r="Q38" s="180"/>
      <c r="R38" s="181">
        <v>3</v>
      </c>
      <c r="S38" s="182">
        <v>11</v>
      </c>
    </row>
    <row r="39" spans="1:19" ht="13.5">
      <c r="A39" s="183" t="s">
        <v>180</v>
      </c>
      <c r="B39" s="179"/>
      <c r="C39" s="180"/>
      <c r="D39" s="180"/>
      <c r="E39" s="180"/>
      <c r="F39" s="180">
        <v>3</v>
      </c>
      <c r="G39" s="180"/>
      <c r="H39" s="180"/>
      <c r="I39" s="180">
        <v>1</v>
      </c>
      <c r="J39" s="180"/>
      <c r="K39" s="180">
        <v>8</v>
      </c>
      <c r="L39" s="180">
        <v>1</v>
      </c>
      <c r="M39" s="180">
        <v>1</v>
      </c>
      <c r="N39" s="180">
        <v>5</v>
      </c>
      <c r="O39" s="180">
        <v>4</v>
      </c>
      <c r="P39" s="180">
        <v>3</v>
      </c>
      <c r="Q39" s="180"/>
      <c r="R39" s="181">
        <v>8</v>
      </c>
      <c r="S39" s="182">
        <v>34</v>
      </c>
    </row>
    <row r="40" spans="1:19" ht="13.5">
      <c r="A40" s="183" t="s">
        <v>181</v>
      </c>
      <c r="B40" s="179"/>
      <c r="C40" s="180"/>
      <c r="D40" s="180"/>
      <c r="E40" s="180"/>
      <c r="F40" s="180">
        <v>3</v>
      </c>
      <c r="G40" s="180"/>
      <c r="H40" s="180"/>
      <c r="I40" s="180"/>
      <c r="J40" s="180"/>
      <c r="K40" s="180">
        <v>1</v>
      </c>
      <c r="L40" s="180"/>
      <c r="M40" s="180"/>
      <c r="N40" s="180"/>
      <c r="O40" s="180"/>
      <c r="P40" s="180">
        <v>2</v>
      </c>
      <c r="Q40" s="180"/>
      <c r="R40" s="181">
        <v>4</v>
      </c>
      <c r="S40" s="182">
        <v>10</v>
      </c>
    </row>
    <row r="41" spans="1:19" ht="13.5">
      <c r="A41" s="183" t="s">
        <v>182</v>
      </c>
      <c r="B41" s="179"/>
      <c r="C41" s="180"/>
      <c r="D41" s="180"/>
      <c r="E41" s="180"/>
      <c r="F41" s="180">
        <v>5</v>
      </c>
      <c r="G41" s="180">
        <v>3</v>
      </c>
      <c r="H41" s="180"/>
      <c r="I41" s="180">
        <v>1</v>
      </c>
      <c r="J41" s="180">
        <v>1</v>
      </c>
      <c r="K41" s="180">
        <v>36</v>
      </c>
      <c r="L41" s="180">
        <v>18</v>
      </c>
      <c r="M41" s="180">
        <v>5</v>
      </c>
      <c r="N41" s="180">
        <v>4</v>
      </c>
      <c r="O41" s="180">
        <v>3</v>
      </c>
      <c r="P41" s="180">
        <v>3</v>
      </c>
      <c r="Q41" s="180"/>
      <c r="R41" s="181">
        <v>15</v>
      </c>
      <c r="S41" s="182">
        <v>94</v>
      </c>
    </row>
    <row r="42" spans="1:19" ht="13.5">
      <c r="A42" s="183" t="s">
        <v>183</v>
      </c>
      <c r="B42" s="179"/>
      <c r="C42" s="180"/>
      <c r="D42" s="180"/>
      <c r="E42" s="180"/>
      <c r="F42" s="180">
        <v>8</v>
      </c>
      <c r="G42" s="180">
        <v>1</v>
      </c>
      <c r="H42" s="180"/>
      <c r="I42" s="180">
        <v>5</v>
      </c>
      <c r="J42" s="180">
        <v>1</v>
      </c>
      <c r="K42" s="180">
        <v>25</v>
      </c>
      <c r="L42" s="180">
        <v>16</v>
      </c>
      <c r="M42" s="180">
        <v>4</v>
      </c>
      <c r="N42" s="180">
        <v>6</v>
      </c>
      <c r="O42" s="180">
        <v>3</v>
      </c>
      <c r="P42" s="180">
        <v>3</v>
      </c>
      <c r="Q42" s="180"/>
      <c r="R42" s="181">
        <v>30</v>
      </c>
      <c r="S42" s="182">
        <v>102</v>
      </c>
    </row>
    <row r="43" spans="1:19" ht="13.5">
      <c r="A43" s="183" t="s">
        <v>184</v>
      </c>
      <c r="B43" s="179"/>
      <c r="C43" s="180"/>
      <c r="D43" s="180"/>
      <c r="E43" s="180"/>
      <c r="F43" s="180">
        <v>1</v>
      </c>
      <c r="G43" s="180">
        <v>3</v>
      </c>
      <c r="H43" s="180"/>
      <c r="I43" s="180"/>
      <c r="J43" s="180"/>
      <c r="K43" s="180">
        <v>13</v>
      </c>
      <c r="L43" s="180">
        <v>3</v>
      </c>
      <c r="M43" s="180"/>
      <c r="N43" s="180">
        <v>8</v>
      </c>
      <c r="O43" s="180">
        <v>5</v>
      </c>
      <c r="P43" s="180"/>
      <c r="Q43" s="180"/>
      <c r="R43" s="181">
        <v>13</v>
      </c>
      <c r="S43" s="182">
        <v>46</v>
      </c>
    </row>
    <row r="44" spans="1:19" ht="13.5">
      <c r="A44" s="183" t="s">
        <v>185</v>
      </c>
      <c r="B44" s="179"/>
      <c r="C44" s="180"/>
      <c r="D44" s="180"/>
      <c r="E44" s="180"/>
      <c r="F44" s="180">
        <v>8</v>
      </c>
      <c r="G44" s="180">
        <v>2</v>
      </c>
      <c r="H44" s="180"/>
      <c r="I44" s="180">
        <v>2</v>
      </c>
      <c r="J44" s="180"/>
      <c r="K44" s="180">
        <v>19</v>
      </c>
      <c r="L44" s="180">
        <v>6</v>
      </c>
      <c r="M44" s="180">
        <v>4</v>
      </c>
      <c r="N44" s="180">
        <v>3</v>
      </c>
      <c r="O44" s="180">
        <v>6</v>
      </c>
      <c r="P44" s="180">
        <v>2</v>
      </c>
      <c r="Q44" s="180"/>
      <c r="R44" s="181">
        <v>10</v>
      </c>
      <c r="S44" s="182">
        <v>62</v>
      </c>
    </row>
    <row r="45" spans="1:19" ht="13.5">
      <c r="A45" s="183" t="s">
        <v>186</v>
      </c>
      <c r="B45" s="179"/>
      <c r="C45" s="180"/>
      <c r="D45" s="180"/>
      <c r="E45" s="180"/>
      <c r="F45" s="180">
        <v>2</v>
      </c>
      <c r="G45" s="180">
        <v>1</v>
      </c>
      <c r="H45" s="180"/>
      <c r="I45" s="180"/>
      <c r="J45" s="180"/>
      <c r="K45" s="180">
        <v>2</v>
      </c>
      <c r="L45" s="180"/>
      <c r="M45" s="180">
        <v>3</v>
      </c>
      <c r="N45" s="180">
        <v>8</v>
      </c>
      <c r="O45" s="180">
        <v>3</v>
      </c>
      <c r="P45" s="180">
        <v>1</v>
      </c>
      <c r="Q45" s="180"/>
      <c r="R45" s="181">
        <v>11</v>
      </c>
      <c r="S45" s="182">
        <v>31</v>
      </c>
    </row>
    <row r="46" spans="1:19" ht="13.5">
      <c r="A46" s="183" t="s">
        <v>187</v>
      </c>
      <c r="B46" s="179"/>
      <c r="C46" s="180"/>
      <c r="D46" s="180"/>
      <c r="E46" s="180"/>
      <c r="F46" s="180">
        <v>1</v>
      </c>
      <c r="G46" s="180"/>
      <c r="H46" s="180"/>
      <c r="I46" s="180"/>
      <c r="J46" s="180"/>
      <c r="K46" s="180">
        <v>2</v>
      </c>
      <c r="L46" s="180"/>
      <c r="M46" s="180">
        <v>1</v>
      </c>
      <c r="N46" s="180">
        <v>1</v>
      </c>
      <c r="O46" s="180"/>
      <c r="P46" s="180"/>
      <c r="Q46" s="180"/>
      <c r="R46" s="181">
        <v>4</v>
      </c>
      <c r="S46" s="182">
        <v>9</v>
      </c>
    </row>
    <row r="47" spans="1:19" ht="13.5">
      <c r="A47" s="183" t="s">
        <v>188</v>
      </c>
      <c r="B47" s="179"/>
      <c r="C47" s="180"/>
      <c r="D47" s="180"/>
      <c r="E47" s="180"/>
      <c r="F47" s="180">
        <v>1</v>
      </c>
      <c r="G47" s="180">
        <v>1</v>
      </c>
      <c r="H47" s="180"/>
      <c r="I47" s="180"/>
      <c r="J47" s="180">
        <v>1</v>
      </c>
      <c r="K47" s="180">
        <v>10</v>
      </c>
      <c r="L47" s="180">
        <v>3</v>
      </c>
      <c r="M47" s="180">
        <v>5</v>
      </c>
      <c r="N47" s="180">
        <v>3</v>
      </c>
      <c r="O47" s="180">
        <v>1</v>
      </c>
      <c r="P47" s="180">
        <v>2</v>
      </c>
      <c r="Q47" s="180">
        <v>1</v>
      </c>
      <c r="R47" s="181">
        <v>20</v>
      </c>
      <c r="S47" s="182">
        <v>48</v>
      </c>
    </row>
    <row r="48" spans="1:19" ht="13.5">
      <c r="A48" s="183" t="s">
        <v>189</v>
      </c>
      <c r="B48" s="179"/>
      <c r="C48" s="180"/>
      <c r="D48" s="180"/>
      <c r="E48" s="180"/>
      <c r="F48" s="180"/>
      <c r="G48" s="180">
        <v>2</v>
      </c>
      <c r="H48" s="180"/>
      <c r="I48" s="180"/>
      <c r="J48" s="180"/>
      <c r="K48" s="180">
        <v>6</v>
      </c>
      <c r="L48" s="180"/>
      <c r="M48" s="180">
        <v>8</v>
      </c>
      <c r="N48" s="180">
        <v>5</v>
      </c>
      <c r="O48" s="180">
        <v>4</v>
      </c>
      <c r="P48" s="180">
        <v>1</v>
      </c>
      <c r="Q48" s="180"/>
      <c r="R48" s="181">
        <v>34</v>
      </c>
      <c r="S48" s="182">
        <v>60</v>
      </c>
    </row>
    <row r="49" spans="1:19" ht="13.5">
      <c r="A49" s="183" t="s">
        <v>190</v>
      </c>
      <c r="B49" s="179"/>
      <c r="C49" s="180"/>
      <c r="D49" s="180"/>
      <c r="E49" s="180"/>
      <c r="F49" s="180">
        <v>2</v>
      </c>
      <c r="G49" s="180">
        <v>1</v>
      </c>
      <c r="H49" s="180"/>
      <c r="I49" s="180"/>
      <c r="J49" s="180">
        <v>1</v>
      </c>
      <c r="K49" s="180">
        <v>27</v>
      </c>
      <c r="L49" s="180"/>
      <c r="M49" s="180">
        <v>1</v>
      </c>
      <c r="N49" s="180">
        <v>14</v>
      </c>
      <c r="O49" s="180">
        <v>4</v>
      </c>
      <c r="P49" s="180">
        <v>2</v>
      </c>
      <c r="Q49" s="180"/>
      <c r="R49" s="181">
        <v>20</v>
      </c>
      <c r="S49" s="182">
        <v>72</v>
      </c>
    </row>
    <row r="50" spans="1:19" ht="13.5">
      <c r="A50" s="183" t="s">
        <v>191</v>
      </c>
      <c r="B50" s="179"/>
      <c r="C50" s="180"/>
      <c r="D50" s="180"/>
      <c r="E50" s="180"/>
      <c r="F50" s="180">
        <v>1</v>
      </c>
      <c r="G50" s="180"/>
      <c r="H50" s="180"/>
      <c r="I50" s="180">
        <v>1</v>
      </c>
      <c r="J50" s="180">
        <v>10</v>
      </c>
      <c r="K50" s="180">
        <v>70</v>
      </c>
      <c r="L50" s="180"/>
      <c r="M50" s="180">
        <v>1</v>
      </c>
      <c r="N50" s="180">
        <v>14</v>
      </c>
      <c r="O50" s="180">
        <v>1</v>
      </c>
      <c r="P50" s="180">
        <v>4</v>
      </c>
      <c r="Q50" s="180"/>
      <c r="R50" s="181">
        <v>10</v>
      </c>
      <c r="S50" s="182">
        <v>112</v>
      </c>
    </row>
    <row r="51" spans="1:19" ht="13.5">
      <c r="A51" s="183" t="s">
        <v>192</v>
      </c>
      <c r="B51" s="179"/>
      <c r="C51" s="180"/>
      <c r="D51" s="180"/>
      <c r="E51" s="180"/>
      <c r="F51" s="180"/>
      <c r="G51" s="180"/>
      <c r="H51" s="180"/>
      <c r="I51" s="180">
        <v>2</v>
      </c>
      <c r="J51" s="180"/>
      <c r="K51" s="180">
        <v>6</v>
      </c>
      <c r="L51" s="180"/>
      <c r="M51" s="180"/>
      <c r="N51" s="180">
        <v>1</v>
      </c>
      <c r="O51" s="180"/>
      <c r="P51" s="180"/>
      <c r="Q51" s="180"/>
      <c r="R51" s="181">
        <v>3</v>
      </c>
      <c r="S51" s="182">
        <v>12</v>
      </c>
    </row>
    <row r="52" spans="1:19" ht="13.5">
      <c r="A52" s="183" t="s">
        <v>193</v>
      </c>
      <c r="B52" s="179"/>
      <c r="C52" s="180"/>
      <c r="D52" s="180"/>
      <c r="E52" s="180"/>
      <c r="F52" s="180">
        <v>4</v>
      </c>
      <c r="G52" s="180">
        <v>3</v>
      </c>
      <c r="H52" s="180"/>
      <c r="I52" s="180">
        <v>1</v>
      </c>
      <c r="J52" s="180"/>
      <c r="K52" s="180">
        <v>14</v>
      </c>
      <c r="L52" s="180">
        <v>6</v>
      </c>
      <c r="M52" s="180">
        <v>3</v>
      </c>
      <c r="N52" s="180">
        <v>8</v>
      </c>
      <c r="O52" s="180">
        <v>3</v>
      </c>
      <c r="P52" s="180">
        <v>3</v>
      </c>
      <c r="Q52" s="180">
        <v>1</v>
      </c>
      <c r="R52" s="181">
        <v>16</v>
      </c>
      <c r="S52" s="182">
        <v>62</v>
      </c>
    </row>
    <row r="53" spans="1:19" ht="13.5">
      <c r="A53" s="183" t="s">
        <v>194</v>
      </c>
      <c r="B53" s="179"/>
      <c r="C53" s="180"/>
      <c r="D53" s="180"/>
      <c r="E53" s="180"/>
      <c r="F53" s="180">
        <v>6</v>
      </c>
      <c r="G53" s="180">
        <v>2</v>
      </c>
      <c r="H53" s="180"/>
      <c r="I53" s="180">
        <v>1</v>
      </c>
      <c r="J53" s="180"/>
      <c r="K53" s="180">
        <v>16</v>
      </c>
      <c r="L53" s="180">
        <v>1</v>
      </c>
      <c r="M53" s="180">
        <v>5</v>
      </c>
      <c r="N53" s="180">
        <v>5</v>
      </c>
      <c r="O53" s="180">
        <v>5</v>
      </c>
      <c r="P53" s="180">
        <v>11</v>
      </c>
      <c r="Q53" s="180">
        <v>1</v>
      </c>
      <c r="R53" s="181">
        <v>8</v>
      </c>
      <c r="S53" s="182">
        <v>61</v>
      </c>
    </row>
    <row r="54" spans="1:19" ht="13.5">
      <c r="A54" s="183" t="s">
        <v>195</v>
      </c>
      <c r="B54" s="179"/>
      <c r="C54" s="180"/>
      <c r="D54" s="180"/>
      <c r="E54" s="180"/>
      <c r="F54" s="180">
        <v>4</v>
      </c>
      <c r="G54" s="180">
        <v>3</v>
      </c>
      <c r="H54" s="180"/>
      <c r="I54" s="180">
        <v>2</v>
      </c>
      <c r="J54" s="180"/>
      <c r="K54" s="180">
        <v>12</v>
      </c>
      <c r="L54" s="180"/>
      <c r="M54" s="180">
        <v>1</v>
      </c>
      <c r="N54" s="180">
        <v>4</v>
      </c>
      <c r="O54" s="180">
        <v>3</v>
      </c>
      <c r="P54" s="180">
        <v>2</v>
      </c>
      <c r="Q54" s="180"/>
      <c r="R54" s="181">
        <v>8</v>
      </c>
      <c r="S54" s="182">
        <v>39</v>
      </c>
    </row>
    <row r="55" spans="1:19" ht="13.5">
      <c r="A55" s="183" t="s">
        <v>196</v>
      </c>
      <c r="B55" s="179"/>
      <c r="C55" s="180"/>
      <c r="D55" s="180"/>
      <c r="E55" s="180"/>
      <c r="F55" s="180">
        <v>1</v>
      </c>
      <c r="G55" s="180">
        <v>2</v>
      </c>
      <c r="H55" s="180"/>
      <c r="I55" s="180"/>
      <c r="J55" s="180"/>
      <c r="K55" s="180">
        <v>15</v>
      </c>
      <c r="L55" s="180"/>
      <c r="M55" s="180">
        <v>2</v>
      </c>
      <c r="N55" s="180">
        <v>6</v>
      </c>
      <c r="O55" s="180">
        <v>1</v>
      </c>
      <c r="P55" s="180">
        <v>4</v>
      </c>
      <c r="Q55" s="180">
        <v>1</v>
      </c>
      <c r="R55" s="181">
        <v>4</v>
      </c>
      <c r="S55" s="182">
        <v>36</v>
      </c>
    </row>
    <row r="56" spans="1:19" ht="13.5">
      <c r="A56" s="183" t="s">
        <v>197</v>
      </c>
      <c r="B56" s="179"/>
      <c r="C56" s="180"/>
      <c r="D56" s="180"/>
      <c r="E56" s="180"/>
      <c r="F56" s="180">
        <v>3</v>
      </c>
      <c r="G56" s="180">
        <v>2</v>
      </c>
      <c r="H56" s="180"/>
      <c r="I56" s="180">
        <v>1</v>
      </c>
      <c r="J56" s="180"/>
      <c r="K56" s="180">
        <v>8</v>
      </c>
      <c r="L56" s="180"/>
      <c r="M56" s="180">
        <v>3</v>
      </c>
      <c r="N56" s="180">
        <v>2</v>
      </c>
      <c r="O56" s="180">
        <v>4</v>
      </c>
      <c r="P56" s="180">
        <v>3</v>
      </c>
      <c r="Q56" s="180"/>
      <c r="R56" s="181">
        <v>9</v>
      </c>
      <c r="S56" s="182">
        <v>35</v>
      </c>
    </row>
    <row r="57" spans="1:19" ht="13.5">
      <c r="A57" s="183" t="s">
        <v>198</v>
      </c>
      <c r="B57" s="179"/>
      <c r="C57" s="180"/>
      <c r="D57" s="180"/>
      <c r="E57" s="180"/>
      <c r="F57" s="180">
        <v>4</v>
      </c>
      <c r="G57" s="180">
        <v>2</v>
      </c>
      <c r="H57" s="180"/>
      <c r="I57" s="180"/>
      <c r="J57" s="180"/>
      <c r="K57" s="180">
        <v>7</v>
      </c>
      <c r="L57" s="180"/>
      <c r="M57" s="180">
        <v>6</v>
      </c>
      <c r="N57" s="180"/>
      <c r="O57" s="180"/>
      <c r="P57" s="180">
        <v>2</v>
      </c>
      <c r="Q57" s="180"/>
      <c r="R57" s="181">
        <v>10</v>
      </c>
      <c r="S57" s="182">
        <v>31</v>
      </c>
    </row>
    <row r="58" spans="1:19" ht="13.5">
      <c r="A58" s="183" t="s">
        <v>199</v>
      </c>
      <c r="B58" s="179"/>
      <c r="C58" s="180"/>
      <c r="D58" s="180"/>
      <c r="E58" s="180"/>
      <c r="F58" s="180">
        <v>5</v>
      </c>
      <c r="G58" s="180">
        <v>3</v>
      </c>
      <c r="H58" s="180"/>
      <c r="I58" s="180"/>
      <c r="J58" s="180"/>
      <c r="K58" s="180">
        <v>11</v>
      </c>
      <c r="L58" s="180"/>
      <c r="M58" s="180"/>
      <c r="N58" s="180">
        <v>7</v>
      </c>
      <c r="O58" s="180">
        <v>2</v>
      </c>
      <c r="P58" s="180">
        <v>1</v>
      </c>
      <c r="Q58" s="180"/>
      <c r="R58" s="181">
        <v>7</v>
      </c>
      <c r="S58" s="182">
        <v>36</v>
      </c>
    </row>
    <row r="59" spans="1:19" ht="13.5">
      <c r="A59" s="183" t="s">
        <v>200</v>
      </c>
      <c r="B59" s="179"/>
      <c r="C59" s="180"/>
      <c r="D59" s="180"/>
      <c r="E59" s="180"/>
      <c r="F59" s="180">
        <v>5</v>
      </c>
      <c r="G59" s="180"/>
      <c r="H59" s="180"/>
      <c r="I59" s="180"/>
      <c r="J59" s="180"/>
      <c r="K59" s="180">
        <v>6</v>
      </c>
      <c r="L59" s="180"/>
      <c r="M59" s="180"/>
      <c r="N59" s="180">
        <v>3</v>
      </c>
      <c r="O59" s="180">
        <v>1</v>
      </c>
      <c r="P59" s="180">
        <v>2</v>
      </c>
      <c r="Q59" s="180"/>
      <c r="R59" s="181">
        <v>7</v>
      </c>
      <c r="S59" s="182">
        <v>24</v>
      </c>
    </row>
    <row r="60" spans="1:19" ht="13.5">
      <c r="A60" s="183" t="s">
        <v>201</v>
      </c>
      <c r="B60" s="179"/>
      <c r="C60" s="180"/>
      <c r="D60" s="180"/>
      <c r="E60" s="180"/>
      <c r="F60" s="180">
        <v>2</v>
      </c>
      <c r="G60" s="180"/>
      <c r="H60" s="180"/>
      <c r="I60" s="180"/>
      <c r="J60" s="180"/>
      <c r="K60" s="180">
        <v>5</v>
      </c>
      <c r="L60" s="180"/>
      <c r="M60" s="180">
        <v>3</v>
      </c>
      <c r="N60" s="180">
        <v>3</v>
      </c>
      <c r="O60" s="180"/>
      <c r="P60" s="180">
        <v>1</v>
      </c>
      <c r="Q60" s="180"/>
      <c r="R60" s="181">
        <v>1</v>
      </c>
      <c r="S60" s="182">
        <v>15</v>
      </c>
    </row>
    <row r="61" spans="1:19" ht="13.5">
      <c r="A61" s="183" t="s">
        <v>202</v>
      </c>
      <c r="B61" s="179"/>
      <c r="C61" s="180"/>
      <c r="D61" s="180"/>
      <c r="E61" s="180"/>
      <c r="F61" s="180">
        <v>2</v>
      </c>
      <c r="G61" s="180">
        <v>1</v>
      </c>
      <c r="H61" s="180"/>
      <c r="I61" s="180"/>
      <c r="J61" s="180"/>
      <c r="K61" s="180">
        <v>14</v>
      </c>
      <c r="L61" s="180"/>
      <c r="M61" s="180">
        <v>3</v>
      </c>
      <c r="N61" s="180">
        <v>6</v>
      </c>
      <c r="O61" s="180">
        <v>1</v>
      </c>
      <c r="P61" s="180">
        <v>1</v>
      </c>
      <c r="Q61" s="180"/>
      <c r="R61" s="181">
        <v>9</v>
      </c>
      <c r="S61" s="182">
        <v>37</v>
      </c>
    </row>
    <row r="62" spans="1:19" ht="13.5">
      <c r="A62" s="183" t="s">
        <v>203</v>
      </c>
      <c r="B62" s="179"/>
      <c r="C62" s="180"/>
      <c r="D62" s="180"/>
      <c r="E62" s="180"/>
      <c r="F62" s="180">
        <v>1</v>
      </c>
      <c r="G62" s="180">
        <v>1</v>
      </c>
      <c r="H62" s="180"/>
      <c r="I62" s="180"/>
      <c r="J62" s="180">
        <v>1</v>
      </c>
      <c r="K62" s="180">
        <v>4</v>
      </c>
      <c r="L62" s="180"/>
      <c r="M62" s="180">
        <v>3</v>
      </c>
      <c r="N62" s="180">
        <v>10</v>
      </c>
      <c r="O62" s="180"/>
      <c r="P62" s="180">
        <v>2</v>
      </c>
      <c r="Q62" s="180"/>
      <c r="R62" s="181">
        <v>3</v>
      </c>
      <c r="S62" s="182">
        <v>25</v>
      </c>
    </row>
    <row r="63" spans="1:19" ht="13.5">
      <c r="A63" s="183" t="s">
        <v>204</v>
      </c>
      <c r="B63" s="179"/>
      <c r="C63" s="180"/>
      <c r="D63" s="180"/>
      <c r="E63" s="180"/>
      <c r="F63" s="180">
        <v>1</v>
      </c>
      <c r="G63" s="180"/>
      <c r="H63" s="180"/>
      <c r="I63" s="180">
        <v>1</v>
      </c>
      <c r="J63" s="180"/>
      <c r="K63" s="180">
        <v>9</v>
      </c>
      <c r="L63" s="180">
        <v>1</v>
      </c>
      <c r="M63" s="180">
        <v>3</v>
      </c>
      <c r="N63" s="180">
        <v>5</v>
      </c>
      <c r="O63" s="180">
        <v>1</v>
      </c>
      <c r="P63" s="180">
        <v>2</v>
      </c>
      <c r="Q63" s="180"/>
      <c r="R63" s="181">
        <v>8</v>
      </c>
      <c r="S63" s="182">
        <v>31</v>
      </c>
    </row>
    <row r="64" spans="1:19" ht="13.5">
      <c r="A64" s="183" t="s">
        <v>205</v>
      </c>
      <c r="B64" s="179"/>
      <c r="C64" s="180"/>
      <c r="D64" s="180"/>
      <c r="E64" s="180"/>
      <c r="F64" s="180"/>
      <c r="G64" s="180">
        <v>5</v>
      </c>
      <c r="H64" s="180"/>
      <c r="I64" s="180">
        <v>1</v>
      </c>
      <c r="J64" s="180"/>
      <c r="K64" s="180">
        <v>12</v>
      </c>
      <c r="L64" s="180"/>
      <c r="M64" s="180">
        <v>6</v>
      </c>
      <c r="N64" s="180">
        <v>5</v>
      </c>
      <c r="O64" s="180">
        <v>2</v>
      </c>
      <c r="P64" s="180">
        <v>5</v>
      </c>
      <c r="Q64" s="180"/>
      <c r="R64" s="181">
        <v>17</v>
      </c>
      <c r="S64" s="182">
        <v>53</v>
      </c>
    </row>
    <row r="65" spans="1:19" ht="13.5">
      <c r="A65" s="183" t="s">
        <v>206</v>
      </c>
      <c r="B65" s="179"/>
      <c r="C65" s="180"/>
      <c r="D65" s="180"/>
      <c r="E65" s="180"/>
      <c r="F65" s="180">
        <v>5</v>
      </c>
      <c r="G65" s="180">
        <v>4</v>
      </c>
      <c r="H65" s="180"/>
      <c r="I65" s="180">
        <v>1</v>
      </c>
      <c r="J65" s="180">
        <v>1</v>
      </c>
      <c r="K65" s="180">
        <v>11</v>
      </c>
      <c r="L65" s="180">
        <v>1</v>
      </c>
      <c r="M65" s="180">
        <v>6</v>
      </c>
      <c r="N65" s="180">
        <v>3</v>
      </c>
      <c r="O65" s="180">
        <v>1</v>
      </c>
      <c r="P65" s="180">
        <v>2</v>
      </c>
      <c r="Q65" s="180"/>
      <c r="R65" s="181">
        <v>11</v>
      </c>
      <c r="S65" s="182">
        <v>46</v>
      </c>
    </row>
    <row r="66" spans="1:19" ht="13.5">
      <c r="A66" s="183" t="s">
        <v>207</v>
      </c>
      <c r="B66" s="179"/>
      <c r="C66" s="180"/>
      <c r="D66" s="180"/>
      <c r="E66" s="180"/>
      <c r="F66" s="180"/>
      <c r="G66" s="180">
        <v>1</v>
      </c>
      <c r="H66" s="180"/>
      <c r="I66" s="180"/>
      <c r="J66" s="180"/>
      <c r="K66" s="180">
        <v>15</v>
      </c>
      <c r="L66" s="180">
        <v>1</v>
      </c>
      <c r="M66" s="180">
        <v>5</v>
      </c>
      <c r="N66" s="180">
        <v>2</v>
      </c>
      <c r="O66" s="180">
        <v>1</v>
      </c>
      <c r="P66" s="180">
        <v>2</v>
      </c>
      <c r="Q66" s="180"/>
      <c r="R66" s="181">
        <v>7</v>
      </c>
      <c r="S66" s="182">
        <v>34</v>
      </c>
    </row>
    <row r="67" spans="1:19" ht="13.5">
      <c r="A67" s="183" t="s">
        <v>208</v>
      </c>
      <c r="B67" s="179"/>
      <c r="C67" s="180"/>
      <c r="D67" s="180"/>
      <c r="E67" s="180"/>
      <c r="F67" s="180">
        <v>4</v>
      </c>
      <c r="G67" s="180">
        <v>3</v>
      </c>
      <c r="H67" s="180"/>
      <c r="I67" s="180"/>
      <c r="J67" s="180">
        <v>1</v>
      </c>
      <c r="K67" s="180">
        <v>13</v>
      </c>
      <c r="L67" s="180">
        <v>1</v>
      </c>
      <c r="M67" s="180">
        <v>8</v>
      </c>
      <c r="N67" s="180">
        <v>4</v>
      </c>
      <c r="O67" s="180">
        <v>6</v>
      </c>
      <c r="P67" s="180">
        <v>3</v>
      </c>
      <c r="Q67" s="180"/>
      <c r="R67" s="181">
        <v>15</v>
      </c>
      <c r="S67" s="182">
        <v>58</v>
      </c>
    </row>
    <row r="68" spans="1:19" ht="13.5">
      <c r="A68" s="183" t="s">
        <v>209</v>
      </c>
      <c r="B68" s="179"/>
      <c r="C68" s="180"/>
      <c r="D68" s="180"/>
      <c r="E68" s="180"/>
      <c r="F68" s="180"/>
      <c r="G68" s="180">
        <v>1</v>
      </c>
      <c r="H68" s="180"/>
      <c r="I68" s="180"/>
      <c r="J68" s="180"/>
      <c r="K68" s="180">
        <v>14</v>
      </c>
      <c r="L68" s="180">
        <v>5</v>
      </c>
      <c r="M68" s="180">
        <v>7</v>
      </c>
      <c r="N68" s="180">
        <v>6</v>
      </c>
      <c r="O68" s="180">
        <v>2</v>
      </c>
      <c r="P68" s="180">
        <v>3</v>
      </c>
      <c r="Q68" s="180"/>
      <c r="R68" s="181">
        <v>10</v>
      </c>
      <c r="S68" s="182">
        <v>48</v>
      </c>
    </row>
    <row r="69" spans="1:19" ht="13.5">
      <c r="A69" s="183" t="s">
        <v>210</v>
      </c>
      <c r="B69" s="179"/>
      <c r="C69" s="180"/>
      <c r="D69" s="180"/>
      <c r="E69" s="180"/>
      <c r="F69" s="180">
        <v>1</v>
      </c>
      <c r="G69" s="180">
        <v>3</v>
      </c>
      <c r="H69" s="180"/>
      <c r="I69" s="180">
        <v>3</v>
      </c>
      <c r="J69" s="180">
        <v>1</v>
      </c>
      <c r="K69" s="180">
        <v>23</v>
      </c>
      <c r="L69" s="180">
        <v>3</v>
      </c>
      <c r="M69" s="180">
        <v>7</v>
      </c>
      <c r="N69" s="180">
        <v>8</v>
      </c>
      <c r="O69" s="180">
        <v>2</v>
      </c>
      <c r="P69" s="180">
        <v>4</v>
      </c>
      <c r="Q69" s="180"/>
      <c r="R69" s="181">
        <v>23</v>
      </c>
      <c r="S69" s="182">
        <v>78</v>
      </c>
    </row>
    <row r="70" spans="1:19" ht="13.5">
      <c r="A70" s="183" t="s">
        <v>211</v>
      </c>
      <c r="B70" s="179"/>
      <c r="C70" s="180"/>
      <c r="D70" s="180"/>
      <c r="E70" s="180"/>
      <c r="F70" s="180">
        <v>1</v>
      </c>
      <c r="G70" s="180">
        <v>1</v>
      </c>
      <c r="H70" s="180"/>
      <c r="I70" s="180"/>
      <c r="J70" s="180"/>
      <c r="K70" s="180">
        <v>6</v>
      </c>
      <c r="L70" s="180">
        <v>1</v>
      </c>
      <c r="M70" s="180">
        <v>2</v>
      </c>
      <c r="N70" s="180">
        <v>7</v>
      </c>
      <c r="O70" s="180"/>
      <c r="P70" s="180">
        <v>5</v>
      </c>
      <c r="Q70" s="180"/>
      <c r="R70" s="181">
        <v>10</v>
      </c>
      <c r="S70" s="182">
        <v>33</v>
      </c>
    </row>
    <row r="71" spans="1:19" ht="13.5">
      <c r="A71" s="183" t="s">
        <v>212</v>
      </c>
      <c r="B71" s="179"/>
      <c r="C71" s="180"/>
      <c r="D71" s="180"/>
      <c r="E71" s="180"/>
      <c r="F71" s="180">
        <v>1</v>
      </c>
      <c r="G71" s="180">
        <v>2</v>
      </c>
      <c r="H71" s="180"/>
      <c r="I71" s="180"/>
      <c r="J71" s="180"/>
      <c r="K71" s="180">
        <v>9</v>
      </c>
      <c r="L71" s="180"/>
      <c r="M71" s="180">
        <v>2</v>
      </c>
      <c r="N71" s="180"/>
      <c r="O71" s="180"/>
      <c r="P71" s="180"/>
      <c r="Q71" s="180"/>
      <c r="R71" s="181">
        <v>6</v>
      </c>
      <c r="S71" s="182">
        <v>20</v>
      </c>
    </row>
    <row r="72" spans="1:19" ht="13.5">
      <c r="A72" s="184" t="s">
        <v>213</v>
      </c>
      <c r="B72" s="179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1"/>
      <c r="S72" s="182"/>
    </row>
    <row r="73" spans="1:19" ht="13.5">
      <c r="A73" s="183" t="s">
        <v>214</v>
      </c>
      <c r="B73" s="179"/>
      <c r="C73" s="180"/>
      <c r="D73" s="180"/>
      <c r="E73" s="180"/>
      <c r="F73" s="180">
        <v>3</v>
      </c>
      <c r="G73" s="180"/>
      <c r="H73" s="180"/>
      <c r="I73" s="180"/>
      <c r="J73" s="180"/>
      <c r="K73" s="180">
        <v>1</v>
      </c>
      <c r="L73" s="180"/>
      <c r="M73" s="180">
        <v>6</v>
      </c>
      <c r="N73" s="180"/>
      <c r="O73" s="180"/>
      <c r="P73" s="180"/>
      <c r="Q73" s="180"/>
      <c r="R73" s="181"/>
      <c r="S73" s="182">
        <v>10</v>
      </c>
    </row>
    <row r="74" spans="1:19" ht="13.5">
      <c r="A74" s="183" t="s">
        <v>215</v>
      </c>
      <c r="B74" s="179"/>
      <c r="C74" s="180"/>
      <c r="D74" s="180"/>
      <c r="E74" s="180"/>
      <c r="F74" s="180">
        <v>2</v>
      </c>
      <c r="G74" s="180"/>
      <c r="H74" s="180"/>
      <c r="I74" s="180">
        <v>3</v>
      </c>
      <c r="J74" s="180">
        <v>1</v>
      </c>
      <c r="K74" s="180">
        <v>8</v>
      </c>
      <c r="L74" s="180">
        <v>1</v>
      </c>
      <c r="M74" s="180">
        <v>1</v>
      </c>
      <c r="N74" s="180">
        <v>13</v>
      </c>
      <c r="O74" s="180"/>
      <c r="P74" s="180">
        <v>2</v>
      </c>
      <c r="Q74" s="180"/>
      <c r="R74" s="181">
        <v>9</v>
      </c>
      <c r="S74" s="182">
        <v>40</v>
      </c>
    </row>
    <row r="75" spans="1:19" ht="13.5">
      <c r="A75" s="183" t="s">
        <v>216</v>
      </c>
      <c r="B75" s="179"/>
      <c r="C75" s="180"/>
      <c r="D75" s="180"/>
      <c r="E75" s="180"/>
      <c r="F75" s="180">
        <v>5</v>
      </c>
      <c r="G75" s="180">
        <v>1</v>
      </c>
      <c r="H75" s="180"/>
      <c r="I75" s="180">
        <v>1</v>
      </c>
      <c r="J75" s="180"/>
      <c r="K75" s="180">
        <v>15</v>
      </c>
      <c r="L75" s="180">
        <v>4</v>
      </c>
      <c r="M75" s="180"/>
      <c r="N75" s="180">
        <v>14</v>
      </c>
      <c r="O75" s="180">
        <v>4</v>
      </c>
      <c r="P75" s="180">
        <v>1</v>
      </c>
      <c r="Q75" s="180">
        <v>1</v>
      </c>
      <c r="R75" s="181">
        <v>21</v>
      </c>
      <c r="S75" s="182">
        <v>67</v>
      </c>
    </row>
    <row r="76" spans="1:19" ht="13.5">
      <c r="A76" s="183" t="s">
        <v>217</v>
      </c>
      <c r="B76" s="179"/>
      <c r="C76" s="180"/>
      <c r="D76" s="180"/>
      <c r="E76" s="180"/>
      <c r="F76" s="180">
        <v>1</v>
      </c>
      <c r="G76" s="180">
        <v>4</v>
      </c>
      <c r="H76" s="180"/>
      <c r="I76" s="180">
        <v>2</v>
      </c>
      <c r="J76" s="180"/>
      <c r="K76" s="180">
        <v>12</v>
      </c>
      <c r="L76" s="180">
        <v>1</v>
      </c>
      <c r="M76" s="180">
        <v>5</v>
      </c>
      <c r="N76" s="180">
        <v>22</v>
      </c>
      <c r="O76" s="180">
        <v>1</v>
      </c>
      <c r="P76" s="180">
        <v>2</v>
      </c>
      <c r="Q76" s="180"/>
      <c r="R76" s="181">
        <v>5</v>
      </c>
      <c r="S76" s="182">
        <v>55</v>
      </c>
    </row>
    <row r="77" spans="1:19" ht="13.5">
      <c r="A77" s="183" t="s">
        <v>218</v>
      </c>
      <c r="B77" s="179"/>
      <c r="C77" s="180"/>
      <c r="D77" s="180"/>
      <c r="E77" s="180"/>
      <c r="F77" s="180">
        <v>1</v>
      </c>
      <c r="G77" s="180">
        <v>2</v>
      </c>
      <c r="H77" s="180"/>
      <c r="I77" s="180">
        <v>3</v>
      </c>
      <c r="J77" s="180"/>
      <c r="K77" s="180">
        <v>10</v>
      </c>
      <c r="L77" s="180"/>
      <c r="M77" s="180">
        <v>4</v>
      </c>
      <c r="N77" s="180">
        <v>2</v>
      </c>
      <c r="O77" s="180">
        <v>1</v>
      </c>
      <c r="P77" s="180">
        <v>2</v>
      </c>
      <c r="Q77" s="180"/>
      <c r="R77" s="181">
        <v>8</v>
      </c>
      <c r="S77" s="182">
        <v>33</v>
      </c>
    </row>
    <row r="78" spans="1:19" ht="13.5">
      <c r="A78" s="183" t="s">
        <v>219</v>
      </c>
      <c r="B78" s="179"/>
      <c r="C78" s="180"/>
      <c r="D78" s="180"/>
      <c r="E78" s="180"/>
      <c r="F78" s="180"/>
      <c r="G78" s="180"/>
      <c r="H78" s="180"/>
      <c r="I78" s="180">
        <v>1</v>
      </c>
      <c r="J78" s="180">
        <v>1</v>
      </c>
      <c r="K78" s="180">
        <v>36</v>
      </c>
      <c r="L78" s="180">
        <v>1</v>
      </c>
      <c r="M78" s="180">
        <v>5</v>
      </c>
      <c r="N78" s="180">
        <v>10</v>
      </c>
      <c r="O78" s="180">
        <v>6</v>
      </c>
      <c r="P78" s="180">
        <v>5</v>
      </c>
      <c r="Q78" s="180">
        <v>3</v>
      </c>
      <c r="R78" s="181">
        <v>14</v>
      </c>
      <c r="S78" s="182">
        <v>82</v>
      </c>
    </row>
    <row r="79" spans="1:19" ht="13.5">
      <c r="A79" s="183" t="s">
        <v>220</v>
      </c>
      <c r="B79" s="179"/>
      <c r="C79" s="180"/>
      <c r="D79" s="180"/>
      <c r="E79" s="180"/>
      <c r="F79" s="180">
        <v>1</v>
      </c>
      <c r="G79" s="180">
        <v>6</v>
      </c>
      <c r="H79" s="180"/>
      <c r="I79" s="180"/>
      <c r="J79" s="180"/>
      <c r="K79" s="180">
        <v>18</v>
      </c>
      <c r="L79" s="180"/>
      <c r="M79" s="180">
        <v>6</v>
      </c>
      <c r="N79" s="180">
        <v>14</v>
      </c>
      <c r="O79" s="180">
        <v>4</v>
      </c>
      <c r="P79" s="180">
        <v>2</v>
      </c>
      <c r="Q79" s="180">
        <v>1</v>
      </c>
      <c r="R79" s="181">
        <v>7</v>
      </c>
      <c r="S79" s="182">
        <v>59</v>
      </c>
    </row>
    <row r="80" spans="1:19" ht="13.5">
      <c r="A80" s="183" t="s">
        <v>221</v>
      </c>
      <c r="B80" s="179"/>
      <c r="C80" s="180"/>
      <c r="D80" s="180"/>
      <c r="E80" s="180"/>
      <c r="F80" s="180">
        <v>2</v>
      </c>
      <c r="G80" s="180">
        <v>1</v>
      </c>
      <c r="H80" s="180"/>
      <c r="I80" s="180">
        <v>6</v>
      </c>
      <c r="J80" s="180">
        <v>1</v>
      </c>
      <c r="K80" s="180">
        <v>3</v>
      </c>
      <c r="L80" s="180">
        <v>3</v>
      </c>
      <c r="M80" s="180"/>
      <c r="N80" s="180">
        <v>5</v>
      </c>
      <c r="O80" s="180">
        <v>4</v>
      </c>
      <c r="P80" s="180"/>
      <c r="Q80" s="180"/>
      <c r="R80" s="181">
        <v>15</v>
      </c>
      <c r="S80" s="182">
        <v>40</v>
      </c>
    </row>
    <row r="81" spans="1:19" ht="13.5">
      <c r="A81" s="183" t="s">
        <v>222</v>
      </c>
      <c r="B81" s="179"/>
      <c r="C81" s="180"/>
      <c r="D81" s="180"/>
      <c r="E81" s="180"/>
      <c r="F81" s="180">
        <v>1</v>
      </c>
      <c r="G81" s="180"/>
      <c r="H81" s="180"/>
      <c r="I81" s="180"/>
      <c r="J81" s="180"/>
      <c r="K81" s="180">
        <v>1</v>
      </c>
      <c r="L81" s="180"/>
      <c r="M81" s="180">
        <v>3</v>
      </c>
      <c r="N81" s="180">
        <v>3</v>
      </c>
      <c r="O81" s="180"/>
      <c r="P81" s="180">
        <v>1</v>
      </c>
      <c r="Q81" s="180"/>
      <c r="R81" s="181">
        <v>4</v>
      </c>
      <c r="S81" s="182">
        <v>13</v>
      </c>
    </row>
    <row r="82" spans="1:19" ht="13.5">
      <c r="A82" s="183" t="s">
        <v>223</v>
      </c>
      <c r="B82" s="179"/>
      <c r="C82" s="180"/>
      <c r="D82" s="180"/>
      <c r="E82" s="180"/>
      <c r="F82" s="180"/>
      <c r="G82" s="180"/>
      <c r="H82" s="180"/>
      <c r="I82" s="180"/>
      <c r="J82" s="180"/>
      <c r="K82" s="180">
        <v>4</v>
      </c>
      <c r="L82" s="180"/>
      <c r="M82" s="180"/>
      <c r="N82" s="180">
        <v>3</v>
      </c>
      <c r="O82" s="180">
        <v>1</v>
      </c>
      <c r="P82" s="180"/>
      <c r="Q82" s="180"/>
      <c r="R82" s="181">
        <v>4</v>
      </c>
      <c r="S82" s="182">
        <v>12</v>
      </c>
    </row>
    <row r="83" spans="1:19" ht="13.5">
      <c r="A83" s="183" t="s">
        <v>224</v>
      </c>
      <c r="B83" s="179"/>
      <c r="C83" s="180"/>
      <c r="D83" s="180"/>
      <c r="E83" s="180"/>
      <c r="F83" s="180">
        <v>1</v>
      </c>
      <c r="G83" s="180">
        <v>2</v>
      </c>
      <c r="H83" s="180"/>
      <c r="I83" s="180"/>
      <c r="J83" s="180"/>
      <c r="K83" s="180">
        <v>4</v>
      </c>
      <c r="L83" s="180"/>
      <c r="M83" s="180"/>
      <c r="N83" s="180">
        <v>4</v>
      </c>
      <c r="O83" s="180">
        <v>3</v>
      </c>
      <c r="P83" s="180">
        <v>2</v>
      </c>
      <c r="Q83" s="180"/>
      <c r="R83" s="181">
        <v>2</v>
      </c>
      <c r="S83" s="182">
        <v>18</v>
      </c>
    </row>
    <row r="84" spans="1:19" ht="13.5">
      <c r="A84" s="183" t="s">
        <v>225</v>
      </c>
      <c r="B84" s="179"/>
      <c r="C84" s="180"/>
      <c r="D84" s="180"/>
      <c r="E84" s="180"/>
      <c r="F84" s="180">
        <v>7</v>
      </c>
      <c r="G84" s="180">
        <v>1</v>
      </c>
      <c r="H84" s="180"/>
      <c r="I84" s="180"/>
      <c r="J84" s="180">
        <v>1</v>
      </c>
      <c r="K84" s="180">
        <v>19</v>
      </c>
      <c r="L84" s="180">
        <v>1</v>
      </c>
      <c r="M84" s="180">
        <v>11</v>
      </c>
      <c r="N84" s="180">
        <v>7</v>
      </c>
      <c r="O84" s="180">
        <v>3</v>
      </c>
      <c r="P84" s="180"/>
      <c r="Q84" s="180"/>
      <c r="R84" s="181">
        <v>11</v>
      </c>
      <c r="S84" s="182">
        <v>61</v>
      </c>
    </row>
    <row r="85" spans="1:19" ht="13.5">
      <c r="A85" s="183" t="s">
        <v>226</v>
      </c>
      <c r="B85" s="179"/>
      <c r="C85" s="180"/>
      <c r="D85" s="180"/>
      <c r="E85" s="180"/>
      <c r="F85" s="180">
        <v>3</v>
      </c>
      <c r="G85" s="180">
        <v>6</v>
      </c>
      <c r="H85" s="180"/>
      <c r="I85" s="180"/>
      <c r="J85" s="180">
        <v>2</v>
      </c>
      <c r="K85" s="180">
        <v>9</v>
      </c>
      <c r="L85" s="180"/>
      <c r="M85" s="180">
        <v>4</v>
      </c>
      <c r="N85" s="180">
        <v>2</v>
      </c>
      <c r="O85" s="180">
        <v>4</v>
      </c>
      <c r="P85" s="180"/>
      <c r="Q85" s="180"/>
      <c r="R85" s="181">
        <v>14</v>
      </c>
      <c r="S85" s="182">
        <v>44</v>
      </c>
    </row>
    <row r="86" spans="1:19" ht="13.5">
      <c r="A86" s="183" t="s">
        <v>227</v>
      </c>
      <c r="B86" s="179"/>
      <c r="C86" s="180"/>
      <c r="D86" s="180"/>
      <c r="E86" s="180"/>
      <c r="F86" s="180">
        <v>2</v>
      </c>
      <c r="G86" s="180">
        <v>1</v>
      </c>
      <c r="H86" s="180"/>
      <c r="I86" s="180"/>
      <c r="J86" s="180">
        <v>2</v>
      </c>
      <c r="K86" s="180">
        <v>7</v>
      </c>
      <c r="L86" s="180">
        <v>1</v>
      </c>
      <c r="M86" s="180"/>
      <c r="N86" s="180">
        <v>4</v>
      </c>
      <c r="O86" s="180">
        <v>1</v>
      </c>
      <c r="P86" s="180"/>
      <c r="Q86" s="180"/>
      <c r="R86" s="181">
        <v>5</v>
      </c>
      <c r="S86" s="182">
        <v>23</v>
      </c>
    </row>
    <row r="87" spans="1:19" ht="13.5">
      <c r="A87" s="183" t="s">
        <v>228</v>
      </c>
      <c r="B87" s="179"/>
      <c r="C87" s="180"/>
      <c r="D87" s="180"/>
      <c r="E87" s="180"/>
      <c r="F87" s="180">
        <v>1</v>
      </c>
      <c r="G87" s="180">
        <v>3</v>
      </c>
      <c r="H87" s="180"/>
      <c r="I87" s="180"/>
      <c r="J87" s="180"/>
      <c r="K87" s="180">
        <v>6</v>
      </c>
      <c r="L87" s="180"/>
      <c r="M87" s="180">
        <v>6</v>
      </c>
      <c r="N87" s="180">
        <v>1</v>
      </c>
      <c r="O87" s="180">
        <v>5</v>
      </c>
      <c r="P87" s="180"/>
      <c r="Q87" s="180"/>
      <c r="R87" s="181">
        <v>6</v>
      </c>
      <c r="S87" s="182">
        <v>28</v>
      </c>
    </row>
    <row r="88" spans="1:19" ht="13.5">
      <c r="A88" s="183" t="s">
        <v>229</v>
      </c>
      <c r="B88" s="179"/>
      <c r="C88" s="180"/>
      <c r="D88" s="180"/>
      <c r="E88" s="180"/>
      <c r="F88" s="180">
        <v>1</v>
      </c>
      <c r="G88" s="180">
        <v>2</v>
      </c>
      <c r="H88" s="180"/>
      <c r="I88" s="180"/>
      <c r="J88" s="180"/>
      <c r="K88" s="180">
        <v>14</v>
      </c>
      <c r="L88" s="180">
        <v>1</v>
      </c>
      <c r="M88" s="180">
        <v>5</v>
      </c>
      <c r="N88" s="180">
        <v>2</v>
      </c>
      <c r="O88" s="180">
        <v>2</v>
      </c>
      <c r="P88" s="180">
        <v>2</v>
      </c>
      <c r="Q88" s="180"/>
      <c r="R88" s="181">
        <v>14</v>
      </c>
      <c r="S88" s="182">
        <v>43</v>
      </c>
    </row>
    <row r="89" spans="1:19" ht="13.5">
      <c r="A89" s="183" t="s">
        <v>230</v>
      </c>
      <c r="B89" s="179"/>
      <c r="C89" s="180"/>
      <c r="D89" s="180"/>
      <c r="E89" s="180"/>
      <c r="F89" s="180">
        <v>3</v>
      </c>
      <c r="G89" s="180">
        <v>1</v>
      </c>
      <c r="H89" s="180"/>
      <c r="I89" s="180">
        <v>2</v>
      </c>
      <c r="J89" s="180">
        <v>1</v>
      </c>
      <c r="K89" s="180">
        <v>21</v>
      </c>
      <c r="L89" s="180">
        <v>2</v>
      </c>
      <c r="M89" s="180">
        <v>1</v>
      </c>
      <c r="N89" s="180">
        <v>7</v>
      </c>
      <c r="O89" s="180">
        <v>3</v>
      </c>
      <c r="P89" s="180">
        <v>1</v>
      </c>
      <c r="Q89" s="180"/>
      <c r="R89" s="181">
        <v>14</v>
      </c>
      <c r="S89" s="182">
        <v>56</v>
      </c>
    </row>
    <row r="90" spans="1:19" ht="13.5">
      <c r="A90" s="183" t="s">
        <v>231</v>
      </c>
      <c r="B90" s="179"/>
      <c r="C90" s="180"/>
      <c r="D90" s="180"/>
      <c r="E90" s="180"/>
      <c r="F90" s="180">
        <v>1</v>
      </c>
      <c r="G90" s="180">
        <v>2</v>
      </c>
      <c r="H90" s="180"/>
      <c r="I90" s="180"/>
      <c r="J90" s="180"/>
      <c r="K90" s="180">
        <v>13</v>
      </c>
      <c r="L90" s="180">
        <v>1</v>
      </c>
      <c r="M90" s="180">
        <v>6</v>
      </c>
      <c r="N90" s="180">
        <v>16</v>
      </c>
      <c r="O90" s="180">
        <v>2</v>
      </c>
      <c r="P90" s="180"/>
      <c r="Q90" s="180">
        <v>1</v>
      </c>
      <c r="R90" s="181">
        <v>8</v>
      </c>
      <c r="S90" s="182">
        <v>50</v>
      </c>
    </row>
    <row r="91" spans="1:19" ht="13.5">
      <c r="A91" s="183" t="s">
        <v>232</v>
      </c>
      <c r="B91" s="179"/>
      <c r="C91" s="180"/>
      <c r="D91" s="180"/>
      <c r="E91" s="180"/>
      <c r="F91" s="180">
        <v>2</v>
      </c>
      <c r="G91" s="180">
        <v>1</v>
      </c>
      <c r="H91" s="180"/>
      <c r="I91" s="180">
        <v>1</v>
      </c>
      <c r="J91" s="180"/>
      <c r="K91" s="180">
        <v>12</v>
      </c>
      <c r="L91" s="180">
        <v>6</v>
      </c>
      <c r="M91" s="180">
        <v>5</v>
      </c>
      <c r="N91" s="180">
        <v>7</v>
      </c>
      <c r="O91" s="180">
        <v>7</v>
      </c>
      <c r="P91" s="180">
        <v>6</v>
      </c>
      <c r="Q91" s="180">
        <v>2</v>
      </c>
      <c r="R91" s="181">
        <v>20</v>
      </c>
      <c r="S91" s="182">
        <v>69</v>
      </c>
    </row>
    <row r="92" spans="1:19" ht="13.5">
      <c r="A92" s="183" t="s">
        <v>233</v>
      </c>
      <c r="B92" s="179"/>
      <c r="C92" s="180"/>
      <c r="D92" s="180"/>
      <c r="E92" s="180"/>
      <c r="F92" s="180">
        <v>1</v>
      </c>
      <c r="G92" s="180">
        <v>6</v>
      </c>
      <c r="H92" s="180"/>
      <c r="I92" s="180"/>
      <c r="J92" s="180"/>
      <c r="K92" s="180">
        <v>8</v>
      </c>
      <c r="L92" s="180">
        <v>1</v>
      </c>
      <c r="M92" s="180">
        <v>4</v>
      </c>
      <c r="N92" s="180">
        <v>16</v>
      </c>
      <c r="O92" s="180">
        <v>2</v>
      </c>
      <c r="P92" s="180">
        <v>4</v>
      </c>
      <c r="Q92" s="180"/>
      <c r="R92" s="181">
        <v>15</v>
      </c>
      <c r="S92" s="182">
        <v>57</v>
      </c>
    </row>
    <row r="93" spans="1:19" ht="13.5">
      <c r="A93" s="183" t="s">
        <v>234</v>
      </c>
      <c r="B93" s="179"/>
      <c r="C93" s="180"/>
      <c r="D93" s="180"/>
      <c r="E93" s="180"/>
      <c r="F93" s="180">
        <v>7</v>
      </c>
      <c r="G93" s="180">
        <v>3</v>
      </c>
      <c r="H93" s="180"/>
      <c r="I93" s="180">
        <v>2</v>
      </c>
      <c r="J93" s="180">
        <v>1</v>
      </c>
      <c r="K93" s="180">
        <v>9</v>
      </c>
      <c r="L93" s="180">
        <v>4</v>
      </c>
      <c r="M93" s="180"/>
      <c r="N93" s="180">
        <v>7</v>
      </c>
      <c r="O93" s="180">
        <v>1</v>
      </c>
      <c r="P93" s="180">
        <v>1</v>
      </c>
      <c r="Q93" s="180">
        <v>1</v>
      </c>
      <c r="R93" s="181">
        <v>22</v>
      </c>
      <c r="S93" s="182">
        <v>58</v>
      </c>
    </row>
    <row r="94" spans="1:19" s="24" customFormat="1" ht="13.5">
      <c r="A94" s="184" t="s">
        <v>235</v>
      </c>
      <c r="B94" s="185"/>
      <c r="C94" s="186"/>
      <c r="D94" s="186"/>
      <c r="E94" s="186"/>
      <c r="F94" s="186">
        <v>1</v>
      </c>
      <c r="G94" s="186">
        <v>3</v>
      </c>
      <c r="H94" s="186"/>
      <c r="I94" s="186"/>
      <c r="J94" s="186"/>
      <c r="K94" s="186">
        <v>21</v>
      </c>
      <c r="L94" s="186">
        <v>1</v>
      </c>
      <c r="M94" s="186">
        <v>8</v>
      </c>
      <c r="N94" s="186">
        <v>22</v>
      </c>
      <c r="O94" s="186">
        <v>2</v>
      </c>
      <c r="P94" s="186">
        <v>3</v>
      </c>
      <c r="Q94" s="186"/>
      <c r="R94" s="187">
        <v>15</v>
      </c>
      <c r="S94" s="188">
        <v>76</v>
      </c>
    </row>
    <row r="95" spans="1:19" ht="13.5">
      <c r="A95" s="183" t="s">
        <v>236</v>
      </c>
      <c r="B95" s="179"/>
      <c r="C95" s="180"/>
      <c r="D95" s="180"/>
      <c r="E95" s="180"/>
      <c r="F95" s="180">
        <v>4</v>
      </c>
      <c r="G95" s="180">
        <v>1</v>
      </c>
      <c r="H95" s="180"/>
      <c r="I95" s="180">
        <v>2</v>
      </c>
      <c r="J95" s="180"/>
      <c r="K95" s="180">
        <v>1</v>
      </c>
      <c r="L95" s="180"/>
      <c r="M95" s="180">
        <v>2</v>
      </c>
      <c r="N95" s="180">
        <v>2</v>
      </c>
      <c r="O95" s="180"/>
      <c r="P95" s="180"/>
      <c r="Q95" s="180"/>
      <c r="R95" s="181">
        <v>3</v>
      </c>
      <c r="S95" s="182">
        <v>15</v>
      </c>
    </row>
    <row r="96" spans="1:19" ht="13.5">
      <c r="A96" s="183" t="s">
        <v>237</v>
      </c>
      <c r="B96" s="179"/>
      <c r="C96" s="180"/>
      <c r="D96" s="180"/>
      <c r="E96" s="180"/>
      <c r="F96" s="180">
        <v>1</v>
      </c>
      <c r="G96" s="180">
        <v>3</v>
      </c>
      <c r="H96" s="180"/>
      <c r="I96" s="180"/>
      <c r="J96" s="180"/>
      <c r="K96" s="180">
        <v>7</v>
      </c>
      <c r="L96" s="180"/>
      <c r="M96" s="180">
        <v>2</v>
      </c>
      <c r="N96" s="180">
        <v>2</v>
      </c>
      <c r="O96" s="180">
        <v>1</v>
      </c>
      <c r="P96" s="180">
        <v>1</v>
      </c>
      <c r="Q96" s="180"/>
      <c r="R96" s="181">
        <v>4</v>
      </c>
      <c r="S96" s="182">
        <v>21</v>
      </c>
    </row>
    <row r="97" spans="1:19" ht="13.5">
      <c r="A97" s="183" t="s">
        <v>238</v>
      </c>
      <c r="B97" s="179"/>
      <c r="C97" s="180"/>
      <c r="D97" s="180"/>
      <c r="E97" s="180"/>
      <c r="F97" s="180">
        <v>2</v>
      </c>
      <c r="G97" s="180">
        <v>2</v>
      </c>
      <c r="H97" s="180"/>
      <c r="I97" s="180">
        <v>2</v>
      </c>
      <c r="J97" s="180"/>
      <c r="K97" s="180">
        <v>34</v>
      </c>
      <c r="L97" s="180">
        <v>6</v>
      </c>
      <c r="M97" s="180">
        <v>4</v>
      </c>
      <c r="N97" s="180">
        <v>9</v>
      </c>
      <c r="O97" s="180">
        <v>7</v>
      </c>
      <c r="P97" s="180">
        <v>4</v>
      </c>
      <c r="Q97" s="180"/>
      <c r="R97" s="181">
        <v>15</v>
      </c>
      <c r="S97" s="182">
        <v>85</v>
      </c>
    </row>
    <row r="98" spans="1:19" ht="13.5">
      <c r="A98" s="183" t="s">
        <v>239</v>
      </c>
      <c r="B98" s="179"/>
      <c r="C98" s="180"/>
      <c r="D98" s="180"/>
      <c r="E98" s="180"/>
      <c r="F98" s="180">
        <v>5</v>
      </c>
      <c r="G98" s="180">
        <v>1</v>
      </c>
      <c r="H98" s="180"/>
      <c r="I98" s="180">
        <v>6</v>
      </c>
      <c r="J98" s="180"/>
      <c r="K98" s="180">
        <v>11</v>
      </c>
      <c r="L98" s="180"/>
      <c r="M98" s="180">
        <v>3</v>
      </c>
      <c r="N98" s="180">
        <v>4</v>
      </c>
      <c r="O98" s="180">
        <v>3</v>
      </c>
      <c r="P98" s="180"/>
      <c r="Q98" s="180">
        <v>1</v>
      </c>
      <c r="R98" s="181">
        <v>15</v>
      </c>
      <c r="S98" s="182">
        <v>49</v>
      </c>
    </row>
    <row r="99" spans="1:19" ht="13.5">
      <c r="A99" s="183" t="s">
        <v>240</v>
      </c>
      <c r="B99" s="179"/>
      <c r="C99" s="180"/>
      <c r="D99" s="180"/>
      <c r="E99" s="180"/>
      <c r="F99" s="180">
        <v>3</v>
      </c>
      <c r="G99" s="180"/>
      <c r="H99" s="180">
        <v>1</v>
      </c>
      <c r="I99" s="180">
        <v>1</v>
      </c>
      <c r="J99" s="180"/>
      <c r="K99" s="180">
        <v>9</v>
      </c>
      <c r="L99" s="180"/>
      <c r="M99" s="180">
        <v>1</v>
      </c>
      <c r="N99" s="180">
        <v>3</v>
      </c>
      <c r="O99" s="180">
        <v>4</v>
      </c>
      <c r="P99" s="180">
        <v>3</v>
      </c>
      <c r="Q99" s="180"/>
      <c r="R99" s="181">
        <v>10</v>
      </c>
      <c r="S99" s="182">
        <v>35</v>
      </c>
    </row>
    <row r="100" spans="1:19" ht="13.5">
      <c r="A100" s="183" t="s">
        <v>241</v>
      </c>
      <c r="B100" s="179"/>
      <c r="C100" s="180"/>
      <c r="D100" s="180"/>
      <c r="E100" s="180"/>
      <c r="F100" s="180">
        <v>4</v>
      </c>
      <c r="G100" s="180"/>
      <c r="H100" s="180"/>
      <c r="I100" s="180"/>
      <c r="J100" s="180"/>
      <c r="K100" s="180">
        <v>14</v>
      </c>
      <c r="L100" s="180">
        <v>1</v>
      </c>
      <c r="M100" s="180">
        <v>7</v>
      </c>
      <c r="N100" s="180">
        <v>9</v>
      </c>
      <c r="O100" s="180">
        <v>3</v>
      </c>
      <c r="P100" s="180"/>
      <c r="Q100" s="180"/>
      <c r="R100" s="181">
        <v>12</v>
      </c>
      <c r="S100" s="182">
        <v>50</v>
      </c>
    </row>
    <row r="101" spans="1:19" ht="13.5">
      <c r="A101" s="183" t="s">
        <v>242</v>
      </c>
      <c r="B101" s="179"/>
      <c r="C101" s="180"/>
      <c r="D101" s="180"/>
      <c r="E101" s="180"/>
      <c r="F101" s="180">
        <v>1</v>
      </c>
      <c r="G101" s="180">
        <v>1</v>
      </c>
      <c r="H101" s="180"/>
      <c r="I101" s="180"/>
      <c r="J101" s="180"/>
      <c r="K101" s="180">
        <v>4</v>
      </c>
      <c r="L101" s="180">
        <v>1</v>
      </c>
      <c r="M101" s="180">
        <v>1</v>
      </c>
      <c r="N101" s="180">
        <v>5</v>
      </c>
      <c r="O101" s="180">
        <v>1</v>
      </c>
      <c r="P101" s="180">
        <v>2</v>
      </c>
      <c r="Q101" s="180"/>
      <c r="R101" s="181">
        <v>3</v>
      </c>
      <c r="S101" s="182">
        <v>19</v>
      </c>
    </row>
    <row r="102" spans="1:19" ht="13.5">
      <c r="A102" s="183" t="s">
        <v>243</v>
      </c>
      <c r="B102" s="179"/>
      <c r="C102" s="180"/>
      <c r="D102" s="180"/>
      <c r="E102" s="180"/>
      <c r="F102" s="180">
        <v>3</v>
      </c>
      <c r="G102" s="180">
        <v>1</v>
      </c>
      <c r="H102" s="180"/>
      <c r="I102" s="180"/>
      <c r="J102" s="180"/>
      <c r="K102" s="180">
        <v>7</v>
      </c>
      <c r="L102" s="180">
        <v>1</v>
      </c>
      <c r="M102" s="180">
        <v>2</v>
      </c>
      <c r="N102" s="180">
        <v>1</v>
      </c>
      <c r="O102" s="180"/>
      <c r="P102" s="180">
        <v>1</v>
      </c>
      <c r="Q102" s="180"/>
      <c r="R102" s="181">
        <v>6</v>
      </c>
      <c r="S102" s="182">
        <v>22</v>
      </c>
    </row>
    <row r="103" spans="1:19" ht="13.5">
      <c r="A103" s="183" t="s">
        <v>244</v>
      </c>
      <c r="B103" s="179"/>
      <c r="C103" s="180"/>
      <c r="D103" s="180">
        <v>1</v>
      </c>
      <c r="E103" s="180"/>
      <c r="F103" s="180">
        <v>4</v>
      </c>
      <c r="G103" s="180"/>
      <c r="H103" s="180"/>
      <c r="I103" s="180">
        <v>2</v>
      </c>
      <c r="J103" s="180"/>
      <c r="K103" s="180">
        <v>6</v>
      </c>
      <c r="L103" s="180">
        <v>1</v>
      </c>
      <c r="M103" s="180">
        <v>11</v>
      </c>
      <c r="N103" s="180">
        <v>10</v>
      </c>
      <c r="O103" s="180">
        <v>1</v>
      </c>
      <c r="P103" s="180">
        <v>1</v>
      </c>
      <c r="Q103" s="180">
        <v>2</v>
      </c>
      <c r="R103" s="181">
        <v>16</v>
      </c>
      <c r="S103" s="182">
        <v>55</v>
      </c>
    </row>
    <row r="104" spans="1:19" ht="13.5">
      <c r="A104" s="183" t="s">
        <v>245</v>
      </c>
      <c r="B104" s="179"/>
      <c r="C104" s="180"/>
      <c r="D104" s="180"/>
      <c r="E104" s="180"/>
      <c r="F104" s="180"/>
      <c r="G104" s="180"/>
      <c r="H104" s="180"/>
      <c r="I104" s="180"/>
      <c r="J104" s="180"/>
      <c r="K104" s="180">
        <v>3</v>
      </c>
      <c r="L104" s="180"/>
      <c r="M104" s="180"/>
      <c r="N104" s="180">
        <v>2</v>
      </c>
      <c r="O104" s="180">
        <v>1</v>
      </c>
      <c r="P104" s="180">
        <v>1</v>
      </c>
      <c r="Q104" s="180"/>
      <c r="R104" s="181"/>
      <c r="S104" s="182">
        <v>7</v>
      </c>
    </row>
    <row r="105" spans="1:19" ht="13.5">
      <c r="A105" s="183" t="s">
        <v>246</v>
      </c>
      <c r="B105" s="179">
        <v>1</v>
      </c>
      <c r="C105" s="180"/>
      <c r="D105" s="180"/>
      <c r="E105" s="180"/>
      <c r="F105" s="180">
        <v>2</v>
      </c>
      <c r="G105" s="180">
        <v>3</v>
      </c>
      <c r="H105" s="180"/>
      <c r="I105" s="180">
        <v>1</v>
      </c>
      <c r="J105" s="180"/>
      <c r="K105" s="180">
        <v>11</v>
      </c>
      <c r="L105" s="180"/>
      <c r="M105" s="180">
        <v>1</v>
      </c>
      <c r="N105" s="180">
        <v>3</v>
      </c>
      <c r="O105" s="180">
        <v>4</v>
      </c>
      <c r="P105" s="180">
        <v>2</v>
      </c>
      <c r="Q105" s="180"/>
      <c r="R105" s="181">
        <v>8</v>
      </c>
      <c r="S105" s="182">
        <v>36</v>
      </c>
    </row>
    <row r="106" spans="1:19" ht="13.5">
      <c r="A106" s="183" t="s">
        <v>247</v>
      </c>
      <c r="B106" s="179"/>
      <c r="C106" s="180"/>
      <c r="D106" s="180"/>
      <c r="E106" s="180"/>
      <c r="F106" s="180"/>
      <c r="G106" s="180">
        <v>2</v>
      </c>
      <c r="H106" s="180"/>
      <c r="I106" s="180"/>
      <c r="J106" s="180"/>
      <c r="K106" s="180">
        <v>4</v>
      </c>
      <c r="L106" s="180"/>
      <c r="M106" s="180">
        <v>2</v>
      </c>
      <c r="N106" s="180">
        <v>3</v>
      </c>
      <c r="O106" s="180">
        <v>1</v>
      </c>
      <c r="P106" s="180"/>
      <c r="Q106" s="180"/>
      <c r="R106" s="181">
        <v>9</v>
      </c>
      <c r="S106" s="182">
        <v>21</v>
      </c>
    </row>
    <row r="107" spans="1:19" ht="13.5">
      <c r="A107" s="184" t="s">
        <v>248</v>
      </c>
      <c r="B107" s="179"/>
      <c r="C107" s="180"/>
      <c r="D107" s="180"/>
      <c r="E107" s="180"/>
      <c r="F107" s="180">
        <v>5</v>
      </c>
      <c r="G107" s="180"/>
      <c r="H107" s="180"/>
      <c r="I107" s="180">
        <v>1</v>
      </c>
      <c r="J107" s="180"/>
      <c r="K107" s="180">
        <v>12</v>
      </c>
      <c r="L107" s="180">
        <v>2</v>
      </c>
      <c r="M107" s="180">
        <v>3</v>
      </c>
      <c r="N107" s="180">
        <v>5</v>
      </c>
      <c r="O107" s="180"/>
      <c r="P107" s="180">
        <v>1</v>
      </c>
      <c r="Q107" s="180"/>
      <c r="R107" s="181">
        <v>8</v>
      </c>
      <c r="S107" s="182">
        <v>37</v>
      </c>
    </row>
    <row r="108" spans="1:19" ht="13.5">
      <c r="A108" s="183" t="s">
        <v>249</v>
      </c>
      <c r="B108" s="179"/>
      <c r="C108" s="180"/>
      <c r="D108" s="180"/>
      <c r="E108" s="180"/>
      <c r="F108" s="180">
        <v>4</v>
      </c>
      <c r="G108" s="180"/>
      <c r="H108" s="180"/>
      <c r="I108" s="180">
        <v>1</v>
      </c>
      <c r="J108" s="180"/>
      <c r="K108" s="180">
        <v>46</v>
      </c>
      <c r="L108" s="180">
        <v>2</v>
      </c>
      <c r="M108" s="180">
        <v>7</v>
      </c>
      <c r="N108" s="180">
        <v>6</v>
      </c>
      <c r="O108" s="180">
        <v>7</v>
      </c>
      <c r="P108" s="180">
        <v>1</v>
      </c>
      <c r="Q108" s="180"/>
      <c r="R108" s="181">
        <v>14</v>
      </c>
      <c r="S108" s="182">
        <v>88</v>
      </c>
    </row>
    <row r="109" spans="1:19" ht="13.5">
      <c r="A109" s="183" t="s">
        <v>250</v>
      </c>
      <c r="B109" s="179"/>
      <c r="C109" s="180"/>
      <c r="D109" s="180"/>
      <c r="E109" s="180"/>
      <c r="F109" s="180">
        <v>1</v>
      </c>
      <c r="G109" s="180">
        <v>1</v>
      </c>
      <c r="H109" s="180"/>
      <c r="I109" s="180">
        <v>1</v>
      </c>
      <c r="J109" s="180"/>
      <c r="K109" s="180">
        <v>21</v>
      </c>
      <c r="L109" s="180">
        <v>4</v>
      </c>
      <c r="M109" s="180">
        <v>7</v>
      </c>
      <c r="N109" s="180">
        <v>9</v>
      </c>
      <c r="O109" s="180">
        <v>3</v>
      </c>
      <c r="P109" s="180">
        <v>2</v>
      </c>
      <c r="Q109" s="180"/>
      <c r="R109" s="181">
        <v>20</v>
      </c>
      <c r="S109" s="182">
        <v>69</v>
      </c>
    </row>
    <row r="110" spans="1:19" ht="13.5">
      <c r="A110" s="183" t="s">
        <v>251</v>
      </c>
      <c r="B110" s="179"/>
      <c r="C110" s="180"/>
      <c r="D110" s="180"/>
      <c r="E110" s="180"/>
      <c r="F110" s="180">
        <v>4</v>
      </c>
      <c r="G110" s="180">
        <v>1</v>
      </c>
      <c r="H110" s="180"/>
      <c r="I110" s="180"/>
      <c r="J110" s="180"/>
      <c r="K110" s="180">
        <v>13</v>
      </c>
      <c r="L110" s="180"/>
      <c r="M110" s="180">
        <v>4</v>
      </c>
      <c r="N110" s="180">
        <v>6</v>
      </c>
      <c r="O110" s="180">
        <v>5</v>
      </c>
      <c r="P110" s="180">
        <v>1</v>
      </c>
      <c r="Q110" s="180"/>
      <c r="R110" s="181">
        <v>6</v>
      </c>
      <c r="S110" s="182">
        <v>40</v>
      </c>
    </row>
    <row r="111" spans="1:19" ht="13.5">
      <c r="A111" s="183" t="s">
        <v>252</v>
      </c>
      <c r="B111" s="179"/>
      <c r="C111" s="180">
        <v>1</v>
      </c>
      <c r="D111" s="180"/>
      <c r="E111" s="180"/>
      <c r="F111" s="180">
        <v>4</v>
      </c>
      <c r="G111" s="180">
        <v>2</v>
      </c>
      <c r="H111" s="180"/>
      <c r="I111" s="180"/>
      <c r="J111" s="180">
        <v>1</v>
      </c>
      <c r="K111" s="180">
        <v>18</v>
      </c>
      <c r="L111" s="180"/>
      <c r="M111" s="180">
        <v>20</v>
      </c>
      <c r="N111" s="180">
        <v>8</v>
      </c>
      <c r="O111" s="180">
        <v>4</v>
      </c>
      <c r="P111" s="180">
        <v>3</v>
      </c>
      <c r="Q111" s="180">
        <v>2</v>
      </c>
      <c r="R111" s="181">
        <v>23</v>
      </c>
      <c r="S111" s="182">
        <v>86</v>
      </c>
    </row>
    <row r="112" spans="1:19" ht="13.5">
      <c r="A112" s="183" t="s">
        <v>253</v>
      </c>
      <c r="B112" s="179"/>
      <c r="C112" s="180"/>
      <c r="D112" s="180"/>
      <c r="E112" s="180"/>
      <c r="F112" s="180"/>
      <c r="G112" s="180">
        <v>2</v>
      </c>
      <c r="H112" s="180"/>
      <c r="I112" s="180"/>
      <c r="J112" s="180"/>
      <c r="K112" s="180">
        <v>1</v>
      </c>
      <c r="L112" s="180"/>
      <c r="M112" s="180"/>
      <c r="N112" s="180"/>
      <c r="O112" s="180">
        <v>1</v>
      </c>
      <c r="P112" s="180"/>
      <c r="Q112" s="180"/>
      <c r="R112" s="181">
        <v>1</v>
      </c>
      <c r="S112" s="182">
        <v>5</v>
      </c>
    </row>
    <row r="113" spans="1:19" ht="13.5">
      <c r="A113" s="183" t="s">
        <v>254</v>
      </c>
      <c r="B113" s="179"/>
      <c r="C113" s="180"/>
      <c r="D113" s="180"/>
      <c r="E113" s="180"/>
      <c r="F113" s="180">
        <v>5</v>
      </c>
      <c r="G113" s="180"/>
      <c r="H113" s="180"/>
      <c r="I113" s="180"/>
      <c r="J113" s="180"/>
      <c r="K113" s="180">
        <v>8</v>
      </c>
      <c r="L113" s="180"/>
      <c r="M113" s="180"/>
      <c r="N113" s="180">
        <v>3</v>
      </c>
      <c r="O113" s="180">
        <v>1</v>
      </c>
      <c r="P113" s="180"/>
      <c r="Q113" s="180"/>
      <c r="R113" s="181">
        <v>8</v>
      </c>
      <c r="S113" s="182">
        <v>25</v>
      </c>
    </row>
    <row r="114" spans="1:19" ht="13.5">
      <c r="A114" s="183" t="s">
        <v>255</v>
      </c>
      <c r="B114" s="179"/>
      <c r="C114" s="180"/>
      <c r="D114" s="180"/>
      <c r="E114" s="180"/>
      <c r="F114" s="180">
        <v>1</v>
      </c>
      <c r="G114" s="180"/>
      <c r="H114" s="180"/>
      <c r="I114" s="180"/>
      <c r="J114" s="180"/>
      <c r="K114" s="180">
        <v>10</v>
      </c>
      <c r="L114" s="180"/>
      <c r="M114" s="180"/>
      <c r="N114" s="180">
        <v>5</v>
      </c>
      <c r="O114" s="180"/>
      <c r="P114" s="180">
        <v>1</v>
      </c>
      <c r="Q114" s="180"/>
      <c r="R114" s="181">
        <v>7</v>
      </c>
      <c r="S114" s="182">
        <v>24</v>
      </c>
    </row>
    <row r="115" spans="1:19" ht="13.5">
      <c r="A115" s="183" t="s">
        <v>256</v>
      </c>
      <c r="B115" s="179"/>
      <c r="C115" s="180"/>
      <c r="D115" s="180"/>
      <c r="E115" s="180"/>
      <c r="F115" s="180"/>
      <c r="G115" s="180">
        <v>1</v>
      </c>
      <c r="H115" s="180"/>
      <c r="I115" s="180"/>
      <c r="J115" s="180"/>
      <c r="K115" s="180">
        <v>6</v>
      </c>
      <c r="L115" s="180"/>
      <c r="M115" s="180">
        <v>4</v>
      </c>
      <c r="N115" s="180">
        <v>4</v>
      </c>
      <c r="O115" s="180"/>
      <c r="P115" s="180"/>
      <c r="Q115" s="180"/>
      <c r="R115" s="181">
        <v>6</v>
      </c>
      <c r="S115" s="182">
        <v>21</v>
      </c>
    </row>
    <row r="116" spans="1:19" ht="13.5">
      <c r="A116" s="183" t="s">
        <v>257</v>
      </c>
      <c r="B116" s="179"/>
      <c r="C116" s="180"/>
      <c r="D116" s="180"/>
      <c r="E116" s="180"/>
      <c r="F116" s="180">
        <v>3</v>
      </c>
      <c r="G116" s="180">
        <v>1</v>
      </c>
      <c r="H116" s="180"/>
      <c r="I116" s="180"/>
      <c r="J116" s="180"/>
      <c r="K116" s="180">
        <v>8</v>
      </c>
      <c r="L116" s="180"/>
      <c r="M116" s="180">
        <v>2</v>
      </c>
      <c r="N116" s="180">
        <v>6</v>
      </c>
      <c r="O116" s="180">
        <v>1</v>
      </c>
      <c r="P116" s="180">
        <v>4</v>
      </c>
      <c r="Q116" s="180"/>
      <c r="R116" s="181">
        <v>6</v>
      </c>
      <c r="S116" s="182">
        <v>31</v>
      </c>
    </row>
    <row r="117" spans="1:19" ht="13.5">
      <c r="A117" s="183" t="s">
        <v>258</v>
      </c>
      <c r="B117" s="179"/>
      <c r="C117" s="180"/>
      <c r="D117" s="180"/>
      <c r="E117" s="180"/>
      <c r="F117" s="180">
        <v>7</v>
      </c>
      <c r="G117" s="180">
        <v>3</v>
      </c>
      <c r="H117" s="180"/>
      <c r="I117" s="180"/>
      <c r="J117" s="180"/>
      <c r="K117" s="180">
        <v>12</v>
      </c>
      <c r="L117" s="180"/>
      <c r="M117" s="180">
        <v>1</v>
      </c>
      <c r="N117" s="180">
        <v>7</v>
      </c>
      <c r="O117" s="180">
        <v>1</v>
      </c>
      <c r="P117" s="180">
        <v>1</v>
      </c>
      <c r="Q117" s="180"/>
      <c r="R117" s="181">
        <v>16</v>
      </c>
      <c r="S117" s="182">
        <v>48</v>
      </c>
    </row>
    <row r="118" spans="1:19" ht="13.5">
      <c r="A118" s="183" t="s">
        <v>259</v>
      </c>
      <c r="B118" s="179"/>
      <c r="C118" s="180"/>
      <c r="D118" s="180"/>
      <c r="E118" s="180"/>
      <c r="F118" s="180">
        <v>2</v>
      </c>
      <c r="G118" s="180">
        <v>1</v>
      </c>
      <c r="H118" s="180"/>
      <c r="I118" s="180"/>
      <c r="J118" s="180"/>
      <c r="K118" s="180">
        <v>10</v>
      </c>
      <c r="L118" s="180">
        <v>2</v>
      </c>
      <c r="M118" s="180">
        <v>2</v>
      </c>
      <c r="N118" s="180">
        <v>4</v>
      </c>
      <c r="O118" s="180"/>
      <c r="P118" s="180"/>
      <c r="Q118" s="180"/>
      <c r="R118" s="181">
        <v>6</v>
      </c>
      <c r="S118" s="182">
        <v>27</v>
      </c>
    </row>
    <row r="119" spans="1:19" ht="13.5">
      <c r="A119" s="183" t="s">
        <v>260</v>
      </c>
      <c r="B119" s="179"/>
      <c r="C119" s="180"/>
      <c r="D119" s="180"/>
      <c r="E119" s="180"/>
      <c r="F119" s="180">
        <v>3</v>
      </c>
      <c r="G119" s="180">
        <v>1</v>
      </c>
      <c r="H119" s="180"/>
      <c r="I119" s="180"/>
      <c r="J119" s="180"/>
      <c r="K119" s="180">
        <v>3</v>
      </c>
      <c r="L119" s="180">
        <v>1</v>
      </c>
      <c r="M119" s="180">
        <v>2</v>
      </c>
      <c r="N119" s="180">
        <v>1</v>
      </c>
      <c r="O119" s="180"/>
      <c r="P119" s="180">
        <v>2</v>
      </c>
      <c r="Q119" s="180"/>
      <c r="R119" s="181">
        <v>3</v>
      </c>
      <c r="S119" s="182">
        <v>16</v>
      </c>
    </row>
    <row r="120" spans="1:19" ht="13.5">
      <c r="A120" s="183" t="s">
        <v>261</v>
      </c>
      <c r="B120" s="179"/>
      <c r="C120" s="180"/>
      <c r="D120" s="180"/>
      <c r="E120" s="180"/>
      <c r="F120" s="180">
        <v>1</v>
      </c>
      <c r="G120" s="180">
        <v>1</v>
      </c>
      <c r="H120" s="180"/>
      <c r="I120" s="180"/>
      <c r="J120" s="180"/>
      <c r="K120" s="180">
        <v>8</v>
      </c>
      <c r="L120" s="180"/>
      <c r="M120" s="180">
        <v>5</v>
      </c>
      <c r="N120" s="180">
        <v>4</v>
      </c>
      <c r="O120" s="180"/>
      <c r="P120" s="180">
        <v>3</v>
      </c>
      <c r="Q120" s="180"/>
      <c r="R120" s="181">
        <v>9</v>
      </c>
      <c r="S120" s="182">
        <v>31</v>
      </c>
    </row>
    <row r="121" spans="1:19" ht="13.5">
      <c r="A121" s="183" t="s">
        <v>262</v>
      </c>
      <c r="B121" s="179"/>
      <c r="C121" s="180"/>
      <c r="D121" s="180"/>
      <c r="E121" s="180"/>
      <c r="F121" s="180">
        <v>6</v>
      </c>
      <c r="G121" s="180">
        <v>4</v>
      </c>
      <c r="H121" s="180"/>
      <c r="I121" s="180">
        <v>2</v>
      </c>
      <c r="J121" s="180">
        <v>1</v>
      </c>
      <c r="K121" s="180">
        <v>6</v>
      </c>
      <c r="L121" s="180">
        <v>2</v>
      </c>
      <c r="M121" s="180">
        <v>5</v>
      </c>
      <c r="N121" s="180">
        <v>4</v>
      </c>
      <c r="O121" s="180">
        <v>3</v>
      </c>
      <c r="P121" s="180"/>
      <c r="Q121" s="180"/>
      <c r="R121" s="181">
        <v>5</v>
      </c>
      <c r="S121" s="182">
        <v>38</v>
      </c>
    </row>
    <row r="122" spans="1:19" ht="13.5">
      <c r="A122" s="183" t="s">
        <v>263</v>
      </c>
      <c r="B122" s="179"/>
      <c r="C122" s="180"/>
      <c r="D122" s="180"/>
      <c r="E122" s="180"/>
      <c r="F122" s="180">
        <v>4</v>
      </c>
      <c r="G122" s="180">
        <v>2</v>
      </c>
      <c r="H122" s="180"/>
      <c r="I122" s="180">
        <v>1</v>
      </c>
      <c r="J122" s="180"/>
      <c r="K122" s="180">
        <v>16</v>
      </c>
      <c r="L122" s="180">
        <v>2</v>
      </c>
      <c r="M122" s="180"/>
      <c r="N122" s="180">
        <v>3</v>
      </c>
      <c r="O122" s="180">
        <v>2</v>
      </c>
      <c r="P122" s="180">
        <v>4</v>
      </c>
      <c r="Q122" s="180"/>
      <c r="R122" s="181">
        <v>16</v>
      </c>
      <c r="S122" s="182">
        <v>50</v>
      </c>
    </row>
    <row r="123" spans="1:19" ht="13.5">
      <c r="A123" s="183" t="s">
        <v>264</v>
      </c>
      <c r="B123" s="179"/>
      <c r="C123" s="180"/>
      <c r="D123" s="180"/>
      <c r="E123" s="180"/>
      <c r="F123" s="180"/>
      <c r="G123" s="180"/>
      <c r="H123" s="180"/>
      <c r="I123" s="180">
        <v>2</v>
      </c>
      <c r="J123" s="180"/>
      <c r="K123" s="180">
        <v>8</v>
      </c>
      <c r="L123" s="180">
        <v>1</v>
      </c>
      <c r="M123" s="180"/>
      <c r="N123" s="180">
        <v>10</v>
      </c>
      <c r="O123" s="180">
        <v>2</v>
      </c>
      <c r="P123" s="180">
        <v>1</v>
      </c>
      <c r="Q123" s="180">
        <v>2</v>
      </c>
      <c r="R123" s="181">
        <v>18</v>
      </c>
      <c r="S123" s="182">
        <v>44</v>
      </c>
    </row>
    <row r="124" spans="1:19" ht="13.5">
      <c r="A124" s="183" t="s">
        <v>265</v>
      </c>
      <c r="B124" s="179"/>
      <c r="C124" s="180"/>
      <c r="D124" s="180"/>
      <c r="E124" s="180"/>
      <c r="F124" s="180">
        <v>1</v>
      </c>
      <c r="G124" s="180">
        <v>1</v>
      </c>
      <c r="H124" s="180"/>
      <c r="I124" s="180"/>
      <c r="J124" s="180"/>
      <c r="K124" s="180">
        <v>11</v>
      </c>
      <c r="L124" s="180">
        <v>2</v>
      </c>
      <c r="M124" s="180">
        <v>1</v>
      </c>
      <c r="N124" s="180">
        <v>29</v>
      </c>
      <c r="O124" s="180">
        <v>2</v>
      </c>
      <c r="P124" s="180">
        <v>1</v>
      </c>
      <c r="Q124" s="180"/>
      <c r="R124" s="181">
        <v>9</v>
      </c>
      <c r="S124" s="182">
        <v>57</v>
      </c>
    </row>
    <row r="125" spans="1:19" ht="13.5">
      <c r="A125" s="183" t="s">
        <v>266</v>
      </c>
      <c r="B125" s="179"/>
      <c r="C125" s="180"/>
      <c r="D125" s="180"/>
      <c r="E125" s="180"/>
      <c r="F125" s="180">
        <v>2</v>
      </c>
      <c r="G125" s="180">
        <v>1</v>
      </c>
      <c r="H125" s="180"/>
      <c r="I125" s="180"/>
      <c r="J125" s="180"/>
      <c r="K125" s="180">
        <v>14</v>
      </c>
      <c r="L125" s="180"/>
      <c r="M125" s="180">
        <v>2</v>
      </c>
      <c r="N125" s="180">
        <v>8</v>
      </c>
      <c r="O125" s="180">
        <v>4</v>
      </c>
      <c r="P125" s="180">
        <v>3</v>
      </c>
      <c r="Q125" s="180"/>
      <c r="R125" s="181">
        <v>12</v>
      </c>
      <c r="S125" s="182">
        <v>46</v>
      </c>
    </row>
    <row r="126" spans="1:19" ht="13.5">
      <c r="A126" s="183" t="s">
        <v>267</v>
      </c>
      <c r="B126" s="179"/>
      <c r="C126" s="180"/>
      <c r="D126" s="180"/>
      <c r="E126" s="180"/>
      <c r="F126" s="180">
        <v>3</v>
      </c>
      <c r="G126" s="180">
        <v>9</v>
      </c>
      <c r="H126" s="180"/>
      <c r="I126" s="180"/>
      <c r="J126" s="180"/>
      <c r="K126" s="180">
        <v>24</v>
      </c>
      <c r="L126" s="180">
        <v>4</v>
      </c>
      <c r="M126" s="180">
        <v>2</v>
      </c>
      <c r="N126" s="180">
        <v>2</v>
      </c>
      <c r="O126" s="180">
        <v>7</v>
      </c>
      <c r="P126" s="180">
        <v>1</v>
      </c>
      <c r="Q126" s="180">
        <v>1</v>
      </c>
      <c r="R126" s="181">
        <v>15</v>
      </c>
      <c r="S126" s="182">
        <v>68</v>
      </c>
    </row>
    <row r="127" spans="1:19" ht="13.5">
      <c r="A127" s="183" t="s">
        <v>268</v>
      </c>
      <c r="B127" s="179"/>
      <c r="C127" s="180"/>
      <c r="D127" s="180"/>
      <c r="E127" s="180"/>
      <c r="F127" s="180">
        <v>1</v>
      </c>
      <c r="G127" s="180"/>
      <c r="H127" s="180"/>
      <c r="I127" s="180"/>
      <c r="J127" s="180"/>
      <c r="K127" s="180">
        <v>1</v>
      </c>
      <c r="L127" s="180"/>
      <c r="M127" s="180"/>
      <c r="N127" s="180"/>
      <c r="O127" s="180"/>
      <c r="P127" s="180"/>
      <c r="Q127" s="180"/>
      <c r="R127" s="181">
        <v>3</v>
      </c>
      <c r="S127" s="182">
        <v>5</v>
      </c>
    </row>
    <row r="128" spans="1:19" ht="13.5">
      <c r="A128" s="183" t="s">
        <v>269</v>
      </c>
      <c r="B128" s="179"/>
      <c r="C128" s="180"/>
      <c r="D128" s="180"/>
      <c r="E128" s="180"/>
      <c r="F128" s="180"/>
      <c r="G128" s="180"/>
      <c r="H128" s="180">
        <v>1</v>
      </c>
      <c r="I128" s="180">
        <v>3</v>
      </c>
      <c r="J128" s="180"/>
      <c r="K128" s="180">
        <v>6</v>
      </c>
      <c r="L128" s="180">
        <v>2</v>
      </c>
      <c r="M128" s="180">
        <v>1</v>
      </c>
      <c r="N128" s="180">
        <v>3</v>
      </c>
      <c r="O128" s="180">
        <v>2</v>
      </c>
      <c r="P128" s="180">
        <v>2</v>
      </c>
      <c r="Q128" s="180"/>
      <c r="R128" s="181">
        <v>8</v>
      </c>
      <c r="S128" s="182">
        <v>28</v>
      </c>
    </row>
    <row r="129" spans="1:19" ht="13.5">
      <c r="A129" s="183" t="s">
        <v>270</v>
      </c>
      <c r="B129" s="179"/>
      <c r="C129" s="180"/>
      <c r="D129" s="180"/>
      <c r="E129" s="180"/>
      <c r="F129" s="180">
        <v>1</v>
      </c>
      <c r="G129" s="180">
        <v>1</v>
      </c>
      <c r="H129" s="180"/>
      <c r="I129" s="180">
        <v>3</v>
      </c>
      <c r="J129" s="180"/>
      <c r="K129" s="180">
        <v>25</v>
      </c>
      <c r="L129" s="180">
        <v>3</v>
      </c>
      <c r="M129" s="180">
        <v>1</v>
      </c>
      <c r="N129" s="180">
        <v>8</v>
      </c>
      <c r="O129" s="180"/>
      <c r="P129" s="180">
        <v>2</v>
      </c>
      <c r="Q129" s="180"/>
      <c r="R129" s="181">
        <v>11</v>
      </c>
      <c r="S129" s="182">
        <v>55</v>
      </c>
    </row>
    <row r="130" spans="1:19" ht="13.5">
      <c r="A130" s="183" t="s">
        <v>271</v>
      </c>
      <c r="B130" s="179"/>
      <c r="C130" s="180"/>
      <c r="D130" s="180"/>
      <c r="E130" s="180"/>
      <c r="F130" s="180"/>
      <c r="G130" s="180"/>
      <c r="H130" s="180"/>
      <c r="I130" s="180"/>
      <c r="J130" s="180"/>
      <c r="K130" s="180">
        <v>86</v>
      </c>
      <c r="L130" s="180">
        <v>4</v>
      </c>
      <c r="M130" s="180">
        <v>1</v>
      </c>
      <c r="N130" s="180">
        <v>19</v>
      </c>
      <c r="O130" s="180">
        <v>1</v>
      </c>
      <c r="P130" s="180"/>
      <c r="Q130" s="180"/>
      <c r="R130" s="181">
        <v>9</v>
      </c>
      <c r="S130" s="182">
        <v>120</v>
      </c>
    </row>
    <row r="131" spans="1:19" ht="13.5">
      <c r="A131" s="183" t="s">
        <v>272</v>
      </c>
      <c r="B131" s="179"/>
      <c r="C131" s="180"/>
      <c r="D131" s="180"/>
      <c r="E131" s="180"/>
      <c r="F131" s="180">
        <v>2</v>
      </c>
      <c r="G131" s="180"/>
      <c r="H131" s="180"/>
      <c r="I131" s="180">
        <v>2</v>
      </c>
      <c r="J131" s="180">
        <v>1</v>
      </c>
      <c r="K131" s="180">
        <v>19</v>
      </c>
      <c r="L131" s="180">
        <v>1</v>
      </c>
      <c r="M131" s="180">
        <v>5</v>
      </c>
      <c r="N131" s="180">
        <v>19</v>
      </c>
      <c r="O131" s="180">
        <v>2</v>
      </c>
      <c r="P131" s="180">
        <v>4</v>
      </c>
      <c r="Q131" s="180"/>
      <c r="R131" s="181">
        <v>7</v>
      </c>
      <c r="S131" s="182">
        <v>62</v>
      </c>
    </row>
    <row r="132" spans="1:19" ht="13.5">
      <c r="A132" s="183" t="s">
        <v>273</v>
      </c>
      <c r="B132" s="179"/>
      <c r="C132" s="180"/>
      <c r="D132" s="180"/>
      <c r="E132" s="180"/>
      <c r="F132" s="180"/>
      <c r="G132" s="180"/>
      <c r="H132" s="180"/>
      <c r="I132" s="180"/>
      <c r="J132" s="180"/>
      <c r="K132" s="180">
        <v>2</v>
      </c>
      <c r="L132" s="180"/>
      <c r="M132" s="180"/>
      <c r="N132" s="180">
        <v>3</v>
      </c>
      <c r="O132" s="180"/>
      <c r="P132" s="180">
        <v>1</v>
      </c>
      <c r="Q132" s="180"/>
      <c r="R132" s="181">
        <v>5</v>
      </c>
      <c r="S132" s="182">
        <v>11</v>
      </c>
    </row>
    <row r="133" spans="1:19" ht="13.5">
      <c r="A133" s="183" t="s">
        <v>274</v>
      </c>
      <c r="B133" s="179"/>
      <c r="C133" s="180"/>
      <c r="D133" s="180"/>
      <c r="E133" s="180"/>
      <c r="F133" s="180">
        <v>1</v>
      </c>
      <c r="G133" s="180"/>
      <c r="H133" s="180"/>
      <c r="I133" s="180"/>
      <c r="J133" s="180"/>
      <c r="K133" s="180">
        <v>5</v>
      </c>
      <c r="L133" s="180">
        <v>1</v>
      </c>
      <c r="M133" s="180">
        <v>4</v>
      </c>
      <c r="N133" s="180">
        <v>1</v>
      </c>
      <c r="O133" s="180">
        <v>1</v>
      </c>
      <c r="P133" s="180"/>
      <c r="Q133" s="180">
        <v>1</v>
      </c>
      <c r="R133" s="181">
        <v>2</v>
      </c>
      <c r="S133" s="182">
        <v>16</v>
      </c>
    </row>
    <row r="134" spans="1:19" ht="13.5">
      <c r="A134" s="183" t="s">
        <v>275</v>
      </c>
      <c r="B134" s="179"/>
      <c r="C134" s="180"/>
      <c r="D134" s="180"/>
      <c r="E134" s="180"/>
      <c r="F134" s="180">
        <v>3</v>
      </c>
      <c r="G134" s="180">
        <v>3</v>
      </c>
      <c r="H134" s="180"/>
      <c r="I134" s="180"/>
      <c r="J134" s="180"/>
      <c r="K134" s="180">
        <v>1</v>
      </c>
      <c r="L134" s="180"/>
      <c r="M134" s="180">
        <v>3</v>
      </c>
      <c r="N134" s="180">
        <v>2</v>
      </c>
      <c r="O134" s="180">
        <v>2</v>
      </c>
      <c r="P134" s="180"/>
      <c r="Q134" s="180"/>
      <c r="R134" s="181">
        <v>4</v>
      </c>
      <c r="S134" s="182">
        <v>18</v>
      </c>
    </row>
    <row r="135" spans="1:19" ht="13.5">
      <c r="A135" s="183" t="s">
        <v>276</v>
      </c>
      <c r="B135" s="179"/>
      <c r="C135" s="180"/>
      <c r="D135" s="180"/>
      <c r="E135" s="180"/>
      <c r="F135" s="180">
        <v>3</v>
      </c>
      <c r="G135" s="180">
        <v>1</v>
      </c>
      <c r="H135" s="180"/>
      <c r="I135" s="180"/>
      <c r="J135" s="180"/>
      <c r="K135" s="180">
        <v>8</v>
      </c>
      <c r="L135" s="180">
        <v>2</v>
      </c>
      <c r="M135" s="180">
        <v>6</v>
      </c>
      <c r="N135" s="180">
        <v>3</v>
      </c>
      <c r="O135" s="180">
        <v>6</v>
      </c>
      <c r="P135" s="180"/>
      <c r="Q135" s="180"/>
      <c r="R135" s="181">
        <v>9</v>
      </c>
      <c r="S135" s="182">
        <v>38</v>
      </c>
    </row>
    <row r="136" spans="1:19" ht="13.5">
      <c r="A136" s="183" t="s">
        <v>277</v>
      </c>
      <c r="B136" s="179"/>
      <c r="C136" s="180"/>
      <c r="D136" s="180"/>
      <c r="E136" s="180"/>
      <c r="F136" s="180">
        <v>3</v>
      </c>
      <c r="G136" s="180">
        <v>2</v>
      </c>
      <c r="H136" s="180"/>
      <c r="I136" s="180"/>
      <c r="J136" s="180"/>
      <c r="K136" s="180">
        <v>4</v>
      </c>
      <c r="L136" s="180"/>
      <c r="M136" s="180">
        <v>4</v>
      </c>
      <c r="N136" s="180">
        <v>2</v>
      </c>
      <c r="O136" s="180">
        <v>1</v>
      </c>
      <c r="P136" s="180"/>
      <c r="Q136" s="180"/>
      <c r="R136" s="181">
        <v>6</v>
      </c>
      <c r="S136" s="182">
        <v>22</v>
      </c>
    </row>
    <row r="137" spans="1:19" ht="13.5">
      <c r="A137" s="183" t="s">
        <v>278</v>
      </c>
      <c r="B137" s="179"/>
      <c r="C137" s="180"/>
      <c r="D137" s="180"/>
      <c r="E137" s="180"/>
      <c r="F137" s="180">
        <v>4</v>
      </c>
      <c r="G137" s="180">
        <v>4</v>
      </c>
      <c r="H137" s="180"/>
      <c r="I137" s="180"/>
      <c r="J137" s="180"/>
      <c r="K137" s="180">
        <v>10</v>
      </c>
      <c r="L137" s="180">
        <v>1</v>
      </c>
      <c r="M137" s="180">
        <v>2</v>
      </c>
      <c r="N137" s="180">
        <v>3</v>
      </c>
      <c r="O137" s="180">
        <v>1</v>
      </c>
      <c r="P137" s="180"/>
      <c r="Q137" s="180"/>
      <c r="R137" s="181">
        <v>8</v>
      </c>
      <c r="S137" s="182">
        <v>33</v>
      </c>
    </row>
    <row r="138" spans="1:19" ht="13.5">
      <c r="A138" s="183" t="s">
        <v>279</v>
      </c>
      <c r="B138" s="179"/>
      <c r="C138" s="180"/>
      <c r="D138" s="180"/>
      <c r="E138" s="180"/>
      <c r="F138" s="180">
        <v>2</v>
      </c>
      <c r="G138" s="180">
        <v>2</v>
      </c>
      <c r="H138" s="180"/>
      <c r="I138" s="180"/>
      <c r="J138" s="180"/>
      <c r="K138" s="180">
        <v>6</v>
      </c>
      <c r="L138" s="180"/>
      <c r="M138" s="180">
        <v>2</v>
      </c>
      <c r="N138" s="180">
        <v>1</v>
      </c>
      <c r="O138" s="180">
        <v>3</v>
      </c>
      <c r="P138" s="180">
        <v>2</v>
      </c>
      <c r="Q138" s="180"/>
      <c r="R138" s="181">
        <v>5</v>
      </c>
      <c r="S138" s="182">
        <v>23</v>
      </c>
    </row>
    <row r="139" spans="1:19" ht="13.5">
      <c r="A139" s="183" t="s">
        <v>280</v>
      </c>
      <c r="B139" s="179"/>
      <c r="C139" s="180"/>
      <c r="D139" s="180"/>
      <c r="E139" s="180"/>
      <c r="F139" s="180">
        <v>4</v>
      </c>
      <c r="G139" s="180">
        <v>3</v>
      </c>
      <c r="H139" s="180"/>
      <c r="I139" s="180"/>
      <c r="J139" s="180">
        <v>4</v>
      </c>
      <c r="K139" s="180">
        <v>8</v>
      </c>
      <c r="L139" s="180">
        <v>2</v>
      </c>
      <c r="M139" s="180">
        <v>4</v>
      </c>
      <c r="N139" s="180">
        <v>2</v>
      </c>
      <c r="O139" s="180">
        <v>2</v>
      </c>
      <c r="P139" s="180">
        <v>2</v>
      </c>
      <c r="Q139" s="180">
        <v>1</v>
      </c>
      <c r="R139" s="181">
        <v>10</v>
      </c>
      <c r="S139" s="182">
        <v>42</v>
      </c>
    </row>
    <row r="140" spans="1:19" ht="13.5">
      <c r="A140" s="183" t="s">
        <v>281</v>
      </c>
      <c r="B140" s="179"/>
      <c r="C140" s="180"/>
      <c r="D140" s="180"/>
      <c r="E140" s="180"/>
      <c r="F140" s="180">
        <v>6</v>
      </c>
      <c r="G140" s="180">
        <v>4</v>
      </c>
      <c r="H140" s="180"/>
      <c r="I140" s="180">
        <v>3</v>
      </c>
      <c r="J140" s="180">
        <v>1</v>
      </c>
      <c r="K140" s="180">
        <v>27</v>
      </c>
      <c r="L140" s="180">
        <v>5</v>
      </c>
      <c r="M140" s="180">
        <v>8</v>
      </c>
      <c r="N140" s="180">
        <v>15</v>
      </c>
      <c r="O140" s="180">
        <v>2</v>
      </c>
      <c r="P140" s="180">
        <v>6</v>
      </c>
      <c r="Q140" s="180"/>
      <c r="R140" s="181">
        <v>10</v>
      </c>
      <c r="S140" s="182">
        <v>87</v>
      </c>
    </row>
    <row r="141" spans="1:19" ht="13.5">
      <c r="A141" s="183" t="s">
        <v>282</v>
      </c>
      <c r="B141" s="179"/>
      <c r="C141" s="180"/>
      <c r="D141" s="180"/>
      <c r="E141" s="180"/>
      <c r="F141" s="180">
        <v>1</v>
      </c>
      <c r="G141" s="180">
        <v>2</v>
      </c>
      <c r="H141" s="180"/>
      <c r="I141" s="180">
        <v>3</v>
      </c>
      <c r="J141" s="180"/>
      <c r="K141" s="180">
        <v>5</v>
      </c>
      <c r="L141" s="180">
        <v>3</v>
      </c>
      <c r="M141" s="180">
        <v>5</v>
      </c>
      <c r="N141" s="180">
        <v>72</v>
      </c>
      <c r="O141" s="180">
        <v>4</v>
      </c>
      <c r="P141" s="180">
        <v>2</v>
      </c>
      <c r="Q141" s="180"/>
      <c r="R141" s="181">
        <v>14</v>
      </c>
      <c r="S141" s="182">
        <v>111</v>
      </c>
    </row>
    <row r="142" spans="1:19" ht="13.5">
      <c r="A142" s="183" t="s">
        <v>283</v>
      </c>
      <c r="B142" s="179"/>
      <c r="C142" s="180"/>
      <c r="D142" s="180"/>
      <c r="E142" s="180"/>
      <c r="F142" s="180">
        <v>12</v>
      </c>
      <c r="G142" s="180">
        <v>11</v>
      </c>
      <c r="H142" s="180"/>
      <c r="I142" s="180">
        <v>11</v>
      </c>
      <c r="J142" s="180">
        <v>1</v>
      </c>
      <c r="K142" s="180">
        <v>48</v>
      </c>
      <c r="L142" s="180">
        <v>5</v>
      </c>
      <c r="M142" s="180">
        <v>9</v>
      </c>
      <c r="N142" s="180">
        <v>18</v>
      </c>
      <c r="O142" s="180">
        <v>2</v>
      </c>
      <c r="P142" s="180">
        <v>2</v>
      </c>
      <c r="Q142" s="180">
        <v>1</v>
      </c>
      <c r="R142" s="181">
        <v>33</v>
      </c>
      <c r="S142" s="182">
        <v>153</v>
      </c>
    </row>
    <row r="143" spans="1:19" ht="13.5">
      <c r="A143" s="183" t="s">
        <v>284</v>
      </c>
      <c r="B143" s="179"/>
      <c r="C143" s="180"/>
      <c r="D143" s="180"/>
      <c r="E143" s="180"/>
      <c r="F143" s="180">
        <v>15</v>
      </c>
      <c r="G143" s="180">
        <v>4</v>
      </c>
      <c r="H143" s="180">
        <v>1</v>
      </c>
      <c r="I143" s="180">
        <v>10</v>
      </c>
      <c r="J143" s="180">
        <v>1</v>
      </c>
      <c r="K143" s="180">
        <v>65</v>
      </c>
      <c r="L143" s="180">
        <v>8</v>
      </c>
      <c r="M143" s="180">
        <v>6</v>
      </c>
      <c r="N143" s="180">
        <v>18</v>
      </c>
      <c r="O143" s="180">
        <v>1</v>
      </c>
      <c r="P143" s="180">
        <v>1</v>
      </c>
      <c r="Q143" s="180"/>
      <c r="R143" s="181">
        <v>26</v>
      </c>
      <c r="S143" s="182">
        <v>156</v>
      </c>
    </row>
    <row r="144" spans="1:19" ht="13.5">
      <c r="A144" s="183" t="s">
        <v>285</v>
      </c>
      <c r="B144" s="179"/>
      <c r="C144" s="180"/>
      <c r="D144" s="180"/>
      <c r="E144" s="180"/>
      <c r="F144" s="180">
        <v>4</v>
      </c>
      <c r="G144" s="180">
        <v>2</v>
      </c>
      <c r="H144" s="180"/>
      <c r="I144" s="180"/>
      <c r="J144" s="180"/>
      <c r="K144" s="180">
        <v>17</v>
      </c>
      <c r="L144" s="180">
        <v>1</v>
      </c>
      <c r="M144" s="180">
        <v>4</v>
      </c>
      <c r="N144" s="180">
        <v>9</v>
      </c>
      <c r="O144" s="180">
        <v>2</v>
      </c>
      <c r="P144" s="180">
        <v>2</v>
      </c>
      <c r="Q144" s="180"/>
      <c r="R144" s="181">
        <v>6</v>
      </c>
      <c r="S144" s="182">
        <v>47</v>
      </c>
    </row>
    <row r="145" spans="1:19" ht="13.5">
      <c r="A145" s="183" t="s">
        <v>286</v>
      </c>
      <c r="B145" s="179"/>
      <c r="C145" s="180"/>
      <c r="D145" s="180"/>
      <c r="E145" s="180">
        <v>1</v>
      </c>
      <c r="F145" s="180">
        <v>4</v>
      </c>
      <c r="G145" s="180"/>
      <c r="H145" s="180"/>
      <c r="I145" s="180">
        <v>1</v>
      </c>
      <c r="J145" s="180"/>
      <c r="K145" s="180">
        <v>21</v>
      </c>
      <c r="L145" s="180">
        <v>4</v>
      </c>
      <c r="M145" s="180">
        <v>4</v>
      </c>
      <c r="N145" s="180">
        <v>15</v>
      </c>
      <c r="O145" s="180">
        <v>3</v>
      </c>
      <c r="P145" s="180"/>
      <c r="Q145" s="180"/>
      <c r="R145" s="181">
        <v>19</v>
      </c>
      <c r="S145" s="182">
        <v>72</v>
      </c>
    </row>
    <row r="146" spans="1:19" ht="13.5">
      <c r="A146" s="183" t="s">
        <v>287</v>
      </c>
      <c r="B146" s="179"/>
      <c r="C146" s="180"/>
      <c r="D146" s="180"/>
      <c r="E146" s="180"/>
      <c r="F146" s="180"/>
      <c r="G146" s="180"/>
      <c r="H146" s="180"/>
      <c r="I146" s="180"/>
      <c r="J146" s="180"/>
      <c r="K146" s="180">
        <v>4</v>
      </c>
      <c r="L146" s="180"/>
      <c r="M146" s="180"/>
      <c r="N146" s="180">
        <v>2</v>
      </c>
      <c r="O146" s="180"/>
      <c r="P146" s="180"/>
      <c r="Q146" s="180"/>
      <c r="R146" s="181">
        <v>3</v>
      </c>
      <c r="S146" s="182">
        <v>9</v>
      </c>
    </row>
    <row r="147" spans="1:19" ht="13.5">
      <c r="A147" s="183" t="s">
        <v>288</v>
      </c>
      <c r="B147" s="179"/>
      <c r="C147" s="180"/>
      <c r="D147" s="180"/>
      <c r="E147" s="180"/>
      <c r="F147" s="180">
        <v>3</v>
      </c>
      <c r="G147" s="180">
        <v>2</v>
      </c>
      <c r="H147" s="180"/>
      <c r="I147" s="180"/>
      <c r="J147" s="180"/>
      <c r="K147" s="180">
        <v>18</v>
      </c>
      <c r="L147" s="180"/>
      <c r="M147" s="180">
        <v>1</v>
      </c>
      <c r="N147" s="180">
        <v>2</v>
      </c>
      <c r="O147" s="180">
        <v>1</v>
      </c>
      <c r="P147" s="180">
        <v>2</v>
      </c>
      <c r="Q147" s="180"/>
      <c r="R147" s="181">
        <v>3</v>
      </c>
      <c r="S147" s="182">
        <v>32</v>
      </c>
    </row>
    <row r="148" spans="1:19" ht="13.5">
      <c r="A148" s="183" t="s">
        <v>289</v>
      </c>
      <c r="B148" s="179"/>
      <c r="C148" s="180"/>
      <c r="D148" s="180"/>
      <c r="E148" s="180"/>
      <c r="F148" s="180">
        <v>3</v>
      </c>
      <c r="G148" s="180"/>
      <c r="H148" s="180"/>
      <c r="I148" s="180"/>
      <c r="J148" s="180"/>
      <c r="K148" s="180">
        <v>8</v>
      </c>
      <c r="L148" s="180"/>
      <c r="M148" s="180">
        <v>1</v>
      </c>
      <c r="N148" s="180">
        <v>4</v>
      </c>
      <c r="O148" s="180">
        <v>3</v>
      </c>
      <c r="P148" s="180">
        <v>1</v>
      </c>
      <c r="Q148" s="180"/>
      <c r="R148" s="181">
        <v>3</v>
      </c>
      <c r="S148" s="182">
        <v>23</v>
      </c>
    </row>
    <row r="149" spans="1:19" ht="13.5">
      <c r="A149" s="183" t="s">
        <v>290</v>
      </c>
      <c r="B149" s="179"/>
      <c r="C149" s="180"/>
      <c r="D149" s="180"/>
      <c r="E149" s="180"/>
      <c r="F149" s="180">
        <v>10</v>
      </c>
      <c r="G149" s="180">
        <v>2</v>
      </c>
      <c r="H149" s="180"/>
      <c r="I149" s="180"/>
      <c r="J149" s="180"/>
      <c r="K149" s="180">
        <v>38</v>
      </c>
      <c r="L149" s="180">
        <v>3</v>
      </c>
      <c r="M149" s="180">
        <v>3</v>
      </c>
      <c r="N149" s="180">
        <v>11</v>
      </c>
      <c r="O149" s="180">
        <v>4</v>
      </c>
      <c r="P149" s="180">
        <v>2</v>
      </c>
      <c r="Q149" s="180"/>
      <c r="R149" s="181">
        <v>20</v>
      </c>
      <c r="S149" s="182">
        <v>93</v>
      </c>
    </row>
    <row r="150" spans="1:19" ht="13.5">
      <c r="A150" s="183" t="s">
        <v>291</v>
      </c>
      <c r="B150" s="179"/>
      <c r="C150" s="180"/>
      <c r="D150" s="180"/>
      <c r="E150" s="180"/>
      <c r="F150" s="180">
        <v>5</v>
      </c>
      <c r="G150" s="180">
        <v>1</v>
      </c>
      <c r="H150" s="180"/>
      <c r="I150" s="180"/>
      <c r="J150" s="180"/>
      <c r="K150" s="180">
        <v>5</v>
      </c>
      <c r="L150" s="180"/>
      <c r="M150" s="180">
        <v>2</v>
      </c>
      <c r="N150" s="180"/>
      <c r="O150" s="180"/>
      <c r="P150" s="180">
        <v>1</v>
      </c>
      <c r="Q150" s="180"/>
      <c r="R150" s="181">
        <v>3</v>
      </c>
      <c r="S150" s="182">
        <v>17</v>
      </c>
    </row>
    <row r="151" spans="1:19" ht="13.5">
      <c r="A151" s="183" t="s">
        <v>292</v>
      </c>
      <c r="B151" s="179"/>
      <c r="C151" s="180"/>
      <c r="D151" s="180"/>
      <c r="E151" s="180"/>
      <c r="F151" s="180"/>
      <c r="G151" s="180">
        <v>2</v>
      </c>
      <c r="H151" s="180"/>
      <c r="I151" s="180"/>
      <c r="J151" s="180"/>
      <c r="K151" s="180">
        <v>1</v>
      </c>
      <c r="L151" s="180"/>
      <c r="M151" s="180">
        <v>1</v>
      </c>
      <c r="N151" s="180"/>
      <c r="O151" s="180"/>
      <c r="P151" s="180">
        <v>1</v>
      </c>
      <c r="Q151" s="180"/>
      <c r="R151" s="181">
        <v>3</v>
      </c>
      <c r="S151" s="182">
        <v>8</v>
      </c>
    </row>
    <row r="152" spans="1:19" ht="13.5">
      <c r="A152" s="183" t="s">
        <v>293</v>
      </c>
      <c r="B152" s="179"/>
      <c r="C152" s="180"/>
      <c r="D152" s="180"/>
      <c r="E152" s="180"/>
      <c r="F152" s="180">
        <v>13</v>
      </c>
      <c r="G152" s="180">
        <v>79</v>
      </c>
      <c r="H152" s="180"/>
      <c r="I152" s="180">
        <v>3</v>
      </c>
      <c r="J152" s="180">
        <v>22</v>
      </c>
      <c r="K152" s="180">
        <v>49</v>
      </c>
      <c r="L152" s="180">
        <v>1</v>
      </c>
      <c r="M152" s="180">
        <v>3</v>
      </c>
      <c r="N152" s="180">
        <v>4</v>
      </c>
      <c r="O152" s="180">
        <v>1</v>
      </c>
      <c r="P152" s="180">
        <v>1</v>
      </c>
      <c r="Q152" s="180">
        <v>3</v>
      </c>
      <c r="R152" s="181">
        <v>42</v>
      </c>
      <c r="S152" s="182">
        <v>221</v>
      </c>
    </row>
    <row r="153" spans="1:19" ht="13.5">
      <c r="A153" s="183" t="s">
        <v>294</v>
      </c>
      <c r="B153" s="179"/>
      <c r="C153" s="180"/>
      <c r="D153" s="180"/>
      <c r="E153" s="180"/>
      <c r="F153" s="180">
        <v>1</v>
      </c>
      <c r="G153" s="180">
        <v>1</v>
      </c>
      <c r="H153" s="180"/>
      <c r="I153" s="180"/>
      <c r="J153" s="180"/>
      <c r="K153" s="180">
        <v>8</v>
      </c>
      <c r="L153" s="180"/>
      <c r="M153" s="180">
        <v>2</v>
      </c>
      <c r="N153" s="180">
        <v>3</v>
      </c>
      <c r="O153" s="180"/>
      <c r="P153" s="180">
        <v>3</v>
      </c>
      <c r="Q153" s="180"/>
      <c r="R153" s="181">
        <v>4</v>
      </c>
      <c r="S153" s="182">
        <v>22</v>
      </c>
    </row>
    <row r="154" spans="1:19" ht="13.5">
      <c r="A154" s="183" t="s">
        <v>295</v>
      </c>
      <c r="B154" s="179"/>
      <c r="C154" s="180"/>
      <c r="D154" s="180"/>
      <c r="E154" s="180"/>
      <c r="F154" s="180">
        <v>1</v>
      </c>
      <c r="G154" s="180">
        <v>1</v>
      </c>
      <c r="H154" s="180"/>
      <c r="I154" s="180"/>
      <c r="J154" s="180"/>
      <c r="K154" s="180">
        <v>47</v>
      </c>
      <c r="L154" s="180">
        <v>1</v>
      </c>
      <c r="M154" s="180">
        <v>7</v>
      </c>
      <c r="N154" s="180">
        <v>32</v>
      </c>
      <c r="O154" s="180">
        <v>8</v>
      </c>
      <c r="P154" s="180">
        <v>3</v>
      </c>
      <c r="Q154" s="180">
        <v>1</v>
      </c>
      <c r="R154" s="181">
        <v>15</v>
      </c>
      <c r="S154" s="182">
        <v>116</v>
      </c>
    </row>
    <row r="155" spans="1:19" ht="13.5">
      <c r="A155" s="183" t="s">
        <v>296</v>
      </c>
      <c r="B155" s="179"/>
      <c r="C155" s="180"/>
      <c r="D155" s="180"/>
      <c r="E155" s="180"/>
      <c r="F155" s="180">
        <v>2</v>
      </c>
      <c r="G155" s="180"/>
      <c r="H155" s="180"/>
      <c r="I155" s="180"/>
      <c r="J155" s="180"/>
      <c r="K155" s="180">
        <v>11</v>
      </c>
      <c r="L155" s="180"/>
      <c r="M155" s="180">
        <v>2</v>
      </c>
      <c r="N155" s="180">
        <v>1</v>
      </c>
      <c r="O155" s="180"/>
      <c r="P155" s="180">
        <v>2</v>
      </c>
      <c r="Q155" s="180"/>
      <c r="R155" s="181">
        <v>8</v>
      </c>
      <c r="S155" s="182">
        <v>26</v>
      </c>
    </row>
    <row r="156" spans="1:19" ht="13.5">
      <c r="A156" s="183" t="s">
        <v>297</v>
      </c>
      <c r="B156" s="179"/>
      <c r="C156" s="180"/>
      <c r="D156" s="180"/>
      <c r="E156" s="180"/>
      <c r="F156" s="180">
        <v>4</v>
      </c>
      <c r="G156" s="180">
        <v>3</v>
      </c>
      <c r="H156" s="180"/>
      <c r="I156" s="180"/>
      <c r="J156" s="180"/>
      <c r="K156" s="180">
        <v>7</v>
      </c>
      <c r="L156" s="180"/>
      <c r="M156" s="180">
        <v>4</v>
      </c>
      <c r="N156" s="180">
        <v>2</v>
      </c>
      <c r="O156" s="180"/>
      <c r="P156" s="180">
        <v>1</v>
      </c>
      <c r="Q156" s="180"/>
      <c r="R156" s="181">
        <v>6</v>
      </c>
      <c r="S156" s="182">
        <v>27</v>
      </c>
    </row>
    <row r="157" spans="1:19" ht="13.5">
      <c r="A157" s="183" t="s">
        <v>298</v>
      </c>
      <c r="B157" s="179"/>
      <c r="C157" s="180"/>
      <c r="D157" s="180"/>
      <c r="E157" s="180"/>
      <c r="F157" s="180">
        <v>1</v>
      </c>
      <c r="G157" s="180"/>
      <c r="H157" s="180"/>
      <c r="I157" s="180"/>
      <c r="J157" s="180">
        <v>4</v>
      </c>
      <c r="K157" s="180">
        <v>1</v>
      </c>
      <c r="L157" s="180"/>
      <c r="M157" s="180">
        <v>1</v>
      </c>
      <c r="N157" s="180">
        <v>3</v>
      </c>
      <c r="O157" s="180"/>
      <c r="P157" s="180"/>
      <c r="Q157" s="180"/>
      <c r="R157" s="181">
        <v>4</v>
      </c>
      <c r="S157" s="182">
        <v>14</v>
      </c>
    </row>
    <row r="158" spans="1:19" ht="13.5">
      <c r="A158" s="183" t="s">
        <v>299</v>
      </c>
      <c r="B158" s="179"/>
      <c r="C158" s="180"/>
      <c r="D158" s="180"/>
      <c r="E158" s="180"/>
      <c r="F158" s="180">
        <v>1</v>
      </c>
      <c r="G158" s="180"/>
      <c r="H158" s="180"/>
      <c r="I158" s="180"/>
      <c r="J158" s="180"/>
      <c r="K158" s="180">
        <v>9</v>
      </c>
      <c r="L158" s="180">
        <v>1</v>
      </c>
      <c r="M158" s="180"/>
      <c r="N158" s="180">
        <v>1</v>
      </c>
      <c r="O158" s="180"/>
      <c r="P158" s="180">
        <v>1</v>
      </c>
      <c r="Q158" s="180"/>
      <c r="R158" s="181">
        <v>6</v>
      </c>
      <c r="S158" s="182">
        <v>19</v>
      </c>
    </row>
    <row r="159" spans="1:19" ht="13.5">
      <c r="A159" s="183" t="s">
        <v>300</v>
      </c>
      <c r="B159" s="179"/>
      <c r="C159" s="180"/>
      <c r="D159" s="180"/>
      <c r="E159" s="180"/>
      <c r="F159" s="180">
        <v>1</v>
      </c>
      <c r="G159" s="180"/>
      <c r="H159" s="180"/>
      <c r="I159" s="180"/>
      <c r="J159" s="180"/>
      <c r="K159" s="180">
        <v>4</v>
      </c>
      <c r="L159" s="180"/>
      <c r="M159" s="180"/>
      <c r="N159" s="180">
        <v>1</v>
      </c>
      <c r="O159" s="180"/>
      <c r="P159" s="180"/>
      <c r="Q159" s="180"/>
      <c r="R159" s="181">
        <v>5</v>
      </c>
      <c r="S159" s="182">
        <v>11</v>
      </c>
    </row>
    <row r="160" spans="1:19" ht="13.5">
      <c r="A160" s="183" t="s">
        <v>301</v>
      </c>
      <c r="B160" s="179"/>
      <c r="C160" s="180"/>
      <c r="D160" s="180"/>
      <c r="E160" s="180"/>
      <c r="F160" s="180"/>
      <c r="G160" s="180">
        <v>2</v>
      </c>
      <c r="H160" s="180"/>
      <c r="I160" s="180"/>
      <c r="J160" s="180"/>
      <c r="K160" s="180">
        <v>6</v>
      </c>
      <c r="L160" s="180"/>
      <c r="M160" s="180">
        <v>2</v>
      </c>
      <c r="N160" s="180">
        <v>1</v>
      </c>
      <c r="O160" s="180">
        <v>3</v>
      </c>
      <c r="P160" s="180">
        <v>2</v>
      </c>
      <c r="Q160" s="180"/>
      <c r="R160" s="181">
        <v>4</v>
      </c>
      <c r="S160" s="182">
        <v>20</v>
      </c>
    </row>
    <row r="161" spans="1:19" ht="13.5">
      <c r="A161" s="183" t="s">
        <v>302</v>
      </c>
      <c r="B161" s="179"/>
      <c r="C161" s="180"/>
      <c r="D161" s="180"/>
      <c r="E161" s="180"/>
      <c r="F161" s="180">
        <v>3</v>
      </c>
      <c r="G161" s="180">
        <v>1</v>
      </c>
      <c r="H161" s="180"/>
      <c r="I161" s="180">
        <v>1</v>
      </c>
      <c r="J161" s="180"/>
      <c r="K161" s="180">
        <v>10</v>
      </c>
      <c r="L161" s="180">
        <v>1</v>
      </c>
      <c r="M161" s="180">
        <v>4</v>
      </c>
      <c r="N161" s="180">
        <v>1</v>
      </c>
      <c r="O161" s="180">
        <v>1</v>
      </c>
      <c r="P161" s="180"/>
      <c r="Q161" s="180"/>
      <c r="R161" s="181">
        <v>4</v>
      </c>
      <c r="S161" s="182">
        <v>26</v>
      </c>
    </row>
    <row r="162" spans="1:19" ht="13.5">
      <c r="A162" s="183" t="s">
        <v>303</v>
      </c>
      <c r="B162" s="179"/>
      <c r="C162" s="180"/>
      <c r="D162" s="180"/>
      <c r="E162" s="180"/>
      <c r="F162" s="180">
        <v>1</v>
      </c>
      <c r="G162" s="180"/>
      <c r="H162" s="180"/>
      <c r="I162" s="180">
        <v>5</v>
      </c>
      <c r="J162" s="180">
        <v>1</v>
      </c>
      <c r="K162" s="180">
        <v>23</v>
      </c>
      <c r="L162" s="180">
        <v>16</v>
      </c>
      <c r="M162" s="180">
        <v>8</v>
      </c>
      <c r="N162" s="180">
        <v>192</v>
      </c>
      <c r="O162" s="180">
        <v>15</v>
      </c>
      <c r="P162" s="180">
        <v>6</v>
      </c>
      <c r="Q162" s="180">
        <v>3</v>
      </c>
      <c r="R162" s="181">
        <v>42</v>
      </c>
      <c r="S162" s="182">
        <v>312</v>
      </c>
    </row>
    <row r="163" spans="1:19" ht="13.5">
      <c r="A163" s="183" t="s">
        <v>304</v>
      </c>
      <c r="B163" s="179"/>
      <c r="C163" s="180"/>
      <c r="D163" s="180"/>
      <c r="E163" s="180"/>
      <c r="F163" s="180">
        <v>5</v>
      </c>
      <c r="G163" s="180">
        <v>7</v>
      </c>
      <c r="H163" s="180"/>
      <c r="I163" s="180"/>
      <c r="J163" s="180">
        <v>1</v>
      </c>
      <c r="K163" s="180">
        <v>6</v>
      </c>
      <c r="L163" s="180">
        <v>1</v>
      </c>
      <c r="M163" s="180">
        <v>4</v>
      </c>
      <c r="N163" s="180">
        <v>4</v>
      </c>
      <c r="O163" s="180">
        <v>2</v>
      </c>
      <c r="P163" s="180">
        <v>3</v>
      </c>
      <c r="Q163" s="180"/>
      <c r="R163" s="181">
        <v>6</v>
      </c>
      <c r="S163" s="182">
        <v>39</v>
      </c>
    </row>
    <row r="164" spans="1:19" ht="13.5">
      <c r="A164" s="183" t="s">
        <v>305</v>
      </c>
      <c r="B164" s="179"/>
      <c r="C164" s="180"/>
      <c r="D164" s="180"/>
      <c r="E164" s="180"/>
      <c r="F164" s="180"/>
      <c r="G164" s="180"/>
      <c r="H164" s="180"/>
      <c r="I164" s="180"/>
      <c r="J164" s="180"/>
      <c r="K164" s="180">
        <v>62</v>
      </c>
      <c r="L164" s="180">
        <v>1</v>
      </c>
      <c r="M164" s="180">
        <v>6</v>
      </c>
      <c r="N164" s="180">
        <v>22</v>
      </c>
      <c r="O164" s="180">
        <v>2</v>
      </c>
      <c r="P164" s="180">
        <v>2</v>
      </c>
      <c r="Q164" s="180"/>
      <c r="R164" s="181">
        <v>17</v>
      </c>
      <c r="S164" s="182">
        <v>112</v>
      </c>
    </row>
    <row r="165" spans="1:19" ht="13.5">
      <c r="A165" s="183" t="s">
        <v>306</v>
      </c>
      <c r="B165" s="179"/>
      <c r="C165" s="180"/>
      <c r="D165" s="180"/>
      <c r="E165" s="180"/>
      <c r="F165" s="180">
        <v>3</v>
      </c>
      <c r="G165" s="180">
        <v>1</v>
      </c>
      <c r="H165" s="180"/>
      <c r="I165" s="180"/>
      <c r="J165" s="180">
        <v>1</v>
      </c>
      <c r="K165" s="180">
        <v>9</v>
      </c>
      <c r="L165" s="180"/>
      <c r="M165" s="180">
        <v>12</v>
      </c>
      <c r="N165" s="180">
        <v>6</v>
      </c>
      <c r="O165" s="180">
        <v>5</v>
      </c>
      <c r="P165" s="180">
        <v>1</v>
      </c>
      <c r="Q165" s="180"/>
      <c r="R165" s="181">
        <v>12</v>
      </c>
      <c r="S165" s="182">
        <v>50</v>
      </c>
    </row>
    <row r="166" spans="1:19" ht="13.5">
      <c r="A166" s="183" t="s">
        <v>307</v>
      </c>
      <c r="B166" s="179"/>
      <c r="C166" s="180"/>
      <c r="D166" s="180"/>
      <c r="E166" s="180"/>
      <c r="F166" s="180">
        <v>5</v>
      </c>
      <c r="G166" s="180">
        <v>3</v>
      </c>
      <c r="H166" s="180">
        <v>1</v>
      </c>
      <c r="I166" s="180">
        <v>1</v>
      </c>
      <c r="J166" s="180"/>
      <c r="K166" s="180">
        <v>21</v>
      </c>
      <c r="L166" s="180">
        <v>1</v>
      </c>
      <c r="M166" s="180">
        <v>5</v>
      </c>
      <c r="N166" s="180">
        <v>3</v>
      </c>
      <c r="O166" s="180">
        <v>6</v>
      </c>
      <c r="P166" s="180">
        <v>5</v>
      </c>
      <c r="Q166" s="180">
        <v>1</v>
      </c>
      <c r="R166" s="181">
        <v>14</v>
      </c>
      <c r="S166" s="182">
        <v>66</v>
      </c>
    </row>
    <row r="167" spans="1:19" ht="13.5">
      <c r="A167" s="183" t="s">
        <v>308</v>
      </c>
      <c r="B167" s="179"/>
      <c r="C167" s="180"/>
      <c r="D167" s="180"/>
      <c r="E167" s="180"/>
      <c r="F167" s="180">
        <v>2</v>
      </c>
      <c r="G167" s="180">
        <v>1</v>
      </c>
      <c r="H167" s="180"/>
      <c r="I167" s="180"/>
      <c r="J167" s="180"/>
      <c r="K167" s="180">
        <v>7</v>
      </c>
      <c r="L167" s="180"/>
      <c r="M167" s="180">
        <v>1</v>
      </c>
      <c r="N167" s="180">
        <v>1</v>
      </c>
      <c r="O167" s="180">
        <v>3</v>
      </c>
      <c r="P167" s="180"/>
      <c r="Q167" s="180">
        <v>1</v>
      </c>
      <c r="R167" s="181">
        <v>7</v>
      </c>
      <c r="S167" s="182">
        <v>23</v>
      </c>
    </row>
    <row r="168" spans="1:19" ht="13.5">
      <c r="A168" s="183" t="s">
        <v>309</v>
      </c>
      <c r="B168" s="179"/>
      <c r="C168" s="180"/>
      <c r="D168" s="180"/>
      <c r="E168" s="180"/>
      <c r="F168" s="180"/>
      <c r="G168" s="180"/>
      <c r="H168" s="180"/>
      <c r="I168" s="180"/>
      <c r="J168" s="180"/>
      <c r="K168" s="180">
        <v>5</v>
      </c>
      <c r="L168" s="180">
        <v>10</v>
      </c>
      <c r="M168" s="180"/>
      <c r="N168" s="180">
        <v>1</v>
      </c>
      <c r="O168" s="180">
        <v>1</v>
      </c>
      <c r="P168" s="180">
        <v>1</v>
      </c>
      <c r="Q168" s="180"/>
      <c r="R168" s="181">
        <v>6</v>
      </c>
      <c r="S168" s="182">
        <v>24</v>
      </c>
    </row>
    <row r="169" spans="1:19" ht="13.5">
      <c r="A169" s="183" t="s">
        <v>310</v>
      </c>
      <c r="B169" s="179"/>
      <c r="C169" s="180"/>
      <c r="D169" s="180"/>
      <c r="E169" s="180"/>
      <c r="F169" s="180">
        <v>1</v>
      </c>
      <c r="G169" s="180"/>
      <c r="H169" s="180"/>
      <c r="I169" s="180">
        <v>1</v>
      </c>
      <c r="J169" s="180"/>
      <c r="K169" s="180">
        <v>14</v>
      </c>
      <c r="L169" s="180"/>
      <c r="M169" s="180">
        <v>3</v>
      </c>
      <c r="N169" s="180">
        <v>7</v>
      </c>
      <c r="O169" s="180">
        <v>2</v>
      </c>
      <c r="P169" s="180">
        <v>2</v>
      </c>
      <c r="Q169" s="180"/>
      <c r="R169" s="181">
        <v>7</v>
      </c>
      <c r="S169" s="182">
        <v>37</v>
      </c>
    </row>
    <row r="170" spans="1:19" ht="13.5">
      <c r="A170" s="183" t="s">
        <v>311</v>
      </c>
      <c r="B170" s="179"/>
      <c r="C170" s="180"/>
      <c r="D170" s="180"/>
      <c r="E170" s="180"/>
      <c r="F170" s="180"/>
      <c r="G170" s="180">
        <v>1</v>
      </c>
      <c r="H170" s="180"/>
      <c r="I170" s="180"/>
      <c r="J170" s="180"/>
      <c r="K170" s="180">
        <v>3</v>
      </c>
      <c r="L170" s="180"/>
      <c r="M170" s="180">
        <v>2</v>
      </c>
      <c r="N170" s="180"/>
      <c r="O170" s="180">
        <v>1</v>
      </c>
      <c r="P170" s="180">
        <v>2</v>
      </c>
      <c r="Q170" s="180"/>
      <c r="R170" s="181">
        <v>3</v>
      </c>
      <c r="S170" s="182">
        <v>12</v>
      </c>
    </row>
    <row r="171" spans="1:19" ht="13.5">
      <c r="A171" s="183" t="s">
        <v>312</v>
      </c>
      <c r="B171" s="179"/>
      <c r="C171" s="180"/>
      <c r="D171" s="180"/>
      <c r="E171" s="180"/>
      <c r="F171" s="180">
        <v>1</v>
      </c>
      <c r="G171" s="180"/>
      <c r="H171" s="180"/>
      <c r="I171" s="180"/>
      <c r="J171" s="180"/>
      <c r="K171" s="180">
        <v>8</v>
      </c>
      <c r="L171" s="180"/>
      <c r="M171" s="180">
        <v>2</v>
      </c>
      <c r="N171" s="180">
        <v>2</v>
      </c>
      <c r="O171" s="180">
        <v>4</v>
      </c>
      <c r="P171" s="180">
        <v>1</v>
      </c>
      <c r="Q171" s="180"/>
      <c r="R171" s="181">
        <v>4</v>
      </c>
      <c r="S171" s="182">
        <v>22</v>
      </c>
    </row>
    <row r="172" spans="1:19" ht="13.5">
      <c r="A172" s="183" t="s">
        <v>313</v>
      </c>
      <c r="B172" s="179"/>
      <c r="C172" s="180"/>
      <c r="D172" s="180"/>
      <c r="E172" s="180"/>
      <c r="F172" s="180">
        <v>5</v>
      </c>
      <c r="G172" s="180">
        <v>4</v>
      </c>
      <c r="H172" s="180"/>
      <c r="I172" s="180"/>
      <c r="J172" s="180"/>
      <c r="K172" s="180">
        <v>21</v>
      </c>
      <c r="L172" s="180">
        <v>3</v>
      </c>
      <c r="M172" s="180">
        <v>7</v>
      </c>
      <c r="N172" s="180">
        <v>3</v>
      </c>
      <c r="O172" s="180">
        <v>5</v>
      </c>
      <c r="P172" s="180"/>
      <c r="Q172" s="180"/>
      <c r="R172" s="181">
        <v>11</v>
      </c>
      <c r="S172" s="182">
        <v>59</v>
      </c>
    </row>
    <row r="173" spans="1:19" ht="13.5">
      <c r="A173" s="183" t="s">
        <v>314</v>
      </c>
      <c r="B173" s="179"/>
      <c r="C173" s="180"/>
      <c r="D173" s="180"/>
      <c r="E173" s="180"/>
      <c r="F173" s="180">
        <v>3</v>
      </c>
      <c r="G173" s="180">
        <v>3</v>
      </c>
      <c r="H173" s="180"/>
      <c r="I173" s="180"/>
      <c r="J173" s="180">
        <v>1</v>
      </c>
      <c r="K173" s="180">
        <v>6</v>
      </c>
      <c r="L173" s="180">
        <v>1</v>
      </c>
      <c r="M173" s="180">
        <v>2</v>
      </c>
      <c r="N173" s="180">
        <v>2</v>
      </c>
      <c r="O173" s="180">
        <v>3</v>
      </c>
      <c r="P173" s="180">
        <v>1</v>
      </c>
      <c r="Q173" s="180"/>
      <c r="R173" s="181">
        <v>4</v>
      </c>
      <c r="S173" s="182">
        <v>26</v>
      </c>
    </row>
    <row r="174" spans="1:19" ht="13.5">
      <c r="A174" s="183" t="s">
        <v>315</v>
      </c>
      <c r="B174" s="179"/>
      <c r="C174" s="180"/>
      <c r="D174" s="180"/>
      <c r="E174" s="180"/>
      <c r="F174" s="180">
        <v>3</v>
      </c>
      <c r="G174" s="180">
        <v>1</v>
      </c>
      <c r="H174" s="180"/>
      <c r="I174" s="180"/>
      <c r="J174" s="180"/>
      <c r="K174" s="180">
        <v>8</v>
      </c>
      <c r="L174" s="180"/>
      <c r="M174" s="180">
        <v>4</v>
      </c>
      <c r="N174" s="180">
        <v>3</v>
      </c>
      <c r="O174" s="180">
        <v>2</v>
      </c>
      <c r="P174" s="180">
        <v>1</v>
      </c>
      <c r="Q174" s="180"/>
      <c r="R174" s="181">
        <v>6</v>
      </c>
      <c r="S174" s="182">
        <v>28</v>
      </c>
    </row>
    <row r="175" spans="1:19" ht="13.5">
      <c r="A175" s="183" t="s">
        <v>316</v>
      </c>
      <c r="B175" s="179"/>
      <c r="C175" s="180"/>
      <c r="D175" s="180"/>
      <c r="E175" s="180"/>
      <c r="F175" s="180"/>
      <c r="G175" s="180"/>
      <c r="H175" s="180"/>
      <c r="I175" s="180"/>
      <c r="J175" s="180"/>
      <c r="K175" s="180">
        <v>10</v>
      </c>
      <c r="L175" s="180"/>
      <c r="M175" s="180">
        <v>6</v>
      </c>
      <c r="N175" s="180">
        <v>7</v>
      </c>
      <c r="O175" s="180">
        <v>2</v>
      </c>
      <c r="P175" s="180">
        <v>2</v>
      </c>
      <c r="Q175" s="180"/>
      <c r="R175" s="181">
        <v>8</v>
      </c>
      <c r="S175" s="182">
        <v>35</v>
      </c>
    </row>
    <row r="176" spans="1:19" ht="13.5">
      <c r="A176" s="183" t="s">
        <v>317</v>
      </c>
      <c r="B176" s="179"/>
      <c r="C176" s="180"/>
      <c r="D176" s="180"/>
      <c r="E176" s="180"/>
      <c r="F176" s="180">
        <v>8</v>
      </c>
      <c r="G176" s="180">
        <v>2</v>
      </c>
      <c r="H176" s="180"/>
      <c r="I176" s="180">
        <v>1</v>
      </c>
      <c r="J176" s="180"/>
      <c r="K176" s="180">
        <v>11</v>
      </c>
      <c r="L176" s="180"/>
      <c r="M176" s="180">
        <v>8</v>
      </c>
      <c r="N176" s="180">
        <v>10</v>
      </c>
      <c r="O176" s="180">
        <v>3</v>
      </c>
      <c r="P176" s="180">
        <v>3</v>
      </c>
      <c r="Q176" s="180"/>
      <c r="R176" s="181">
        <v>10</v>
      </c>
      <c r="S176" s="182">
        <v>56</v>
      </c>
    </row>
    <row r="177" spans="1:19" ht="13.5">
      <c r="A177" s="183" t="s">
        <v>318</v>
      </c>
      <c r="B177" s="179"/>
      <c r="C177" s="180"/>
      <c r="D177" s="180"/>
      <c r="E177" s="180"/>
      <c r="F177" s="180">
        <v>3</v>
      </c>
      <c r="G177" s="180">
        <v>2</v>
      </c>
      <c r="H177" s="180"/>
      <c r="I177" s="180"/>
      <c r="J177" s="180">
        <v>1</v>
      </c>
      <c r="K177" s="180">
        <v>21</v>
      </c>
      <c r="L177" s="180"/>
      <c r="M177" s="180">
        <v>16</v>
      </c>
      <c r="N177" s="180">
        <v>8</v>
      </c>
      <c r="O177" s="180">
        <v>5</v>
      </c>
      <c r="P177" s="180">
        <v>2</v>
      </c>
      <c r="Q177" s="180"/>
      <c r="R177" s="181">
        <v>11</v>
      </c>
      <c r="S177" s="182">
        <v>69</v>
      </c>
    </row>
    <row r="178" spans="1:19" ht="13.5">
      <c r="A178" s="183" t="s">
        <v>319</v>
      </c>
      <c r="B178" s="179"/>
      <c r="C178" s="180"/>
      <c r="D178" s="180"/>
      <c r="E178" s="180"/>
      <c r="F178" s="180">
        <v>5</v>
      </c>
      <c r="G178" s="180">
        <v>1</v>
      </c>
      <c r="H178" s="180"/>
      <c r="I178" s="180"/>
      <c r="J178" s="180"/>
      <c r="K178" s="180">
        <v>19</v>
      </c>
      <c r="L178" s="180">
        <v>3</v>
      </c>
      <c r="M178" s="180">
        <v>7</v>
      </c>
      <c r="N178" s="180">
        <v>4</v>
      </c>
      <c r="O178" s="180">
        <v>3</v>
      </c>
      <c r="P178" s="180">
        <v>2</v>
      </c>
      <c r="Q178" s="180"/>
      <c r="R178" s="181">
        <v>12</v>
      </c>
      <c r="S178" s="182">
        <v>56</v>
      </c>
    </row>
    <row r="179" spans="1:19" ht="13.5">
      <c r="A179" s="183" t="s">
        <v>320</v>
      </c>
      <c r="B179" s="179"/>
      <c r="C179" s="180"/>
      <c r="D179" s="180"/>
      <c r="E179" s="180"/>
      <c r="F179" s="180">
        <v>6</v>
      </c>
      <c r="G179" s="180">
        <v>4</v>
      </c>
      <c r="H179" s="180"/>
      <c r="I179" s="180"/>
      <c r="J179" s="180"/>
      <c r="K179" s="180">
        <v>26</v>
      </c>
      <c r="L179" s="180">
        <v>1</v>
      </c>
      <c r="M179" s="180">
        <v>24</v>
      </c>
      <c r="N179" s="180">
        <v>7</v>
      </c>
      <c r="O179" s="180">
        <v>2</v>
      </c>
      <c r="P179" s="180">
        <v>1</v>
      </c>
      <c r="Q179" s="180"/>
      <c r="R179" s="181">
        <v>14</v>
      </c>
      <c r="S179" s="182">
        <v>85</v>
      </c>
    </row>
    <row r="180" spans="1:19" ht="13.5">
      <c r="A180" s="183" t="s">
        <v>321</v>
      </c>
      <c r="B180" s="179"/>
      <c r="C180" s="180"/>
      <c r="D180" s="180"/>
      <c r="E180" s="180"/>
      <c r="F180" s="180">
        <v>5</v>
      </c>
      <c r="G180" s="180">
        <v>3</v>
      </c>
      <c r="H180" s="180"/>
      <c r="I180" s="180"/>
      <c r="J180" s="180"/>
      <c r="K180" s="180">
        <v>21</v>
      </c>
      <c r="L180" s="180"/>
      <c r="M180" s="180">
        <v>10</v>
      </c>
      <c r="N180" s="180">
        <v>9</v>
      </c>
      <c r="O180" s="180">
        <v>3</v>
      </c>
      <c r="P180" s="180">
        <v>5</v>
      </c>
      <c r="Q180" s="180"/>
      <c r="R180" s="181">
        <v>7</v>
      </c>
      <c r="S180" s="182">
        <v>63</v>
      </c>
    </row>
    <row r="181" spans="1:19" ht="13.5">
      <c r="A181" s="183" t="s">
        <v>322</v>
      </c>
      <c r="B181" s="179"/>
      <c r="C181" s="180"/>
      <c r="D181" s="180"/>
      <c r="E181" s="180"/>
      <c r="F181" s="180">
        <v>2</v>
      </c>
      <c r="G181" s="180">
        <v>2</v>
      </c>
      <c r="H181" s="180"/>
      <c r="I181" s="180">
        <v>1</v>
      </c>
      <c r="J181" s="180"/>
      <c r="K181" s="180">
        <v>11</v>
      </c>
      <c r="L181" s="180"/>
      <c r="M181" s="180">
        <v>2</v>
      </c>
      <c r="N181" s="180">
        <v>8</v>
      </c>
      <c r="O181" s="180">
        <v>1</v>
      </c>
      <c r="P181" s="180">
        <v>1</v>
      </c>
      <c r="Q181" s="180"/>
      <c r="R181" s="181">
        <v>6</v>
      </c>
      <c r="S181" s="182">
        <v>34</v>
      </c>
    </row>
    <row r="182" spans="1:19" ht="13.5">
      <c r="A182" s="183" t="s">
        <v>323</v>
      </c>
      <c r="B182" s="179"/>
      <c r="C182" s="180"/>
      <c r="D182" s="180"/>
      <c r="E182" s="180"/>
      <c r="F182" s="180">
        <v>1</v>
      </c>
      <c r="G182" s="180"/>
      <c r="H182" s="180"/>
      <c r="I182" s="180"/>
      <c r="J182" s="180">
        <v>1</v>
      </c>
      <c r="K182" s="180">
        <v>5</v>
      </c>
      <c r="L182" s="180">
        <v>3</v>
      </c>
      <c r="M182" s="180">
        <v>3</v>
      </c>
      <c r="N182" s="180">
        <v>27</v>
      </c>
      <c r="O182" s="180">
        <v>4</v>
      </c>
      <c r="P182" s="180">
        <v>3</v>
      </c>
      <c r="Q182" s="180"/>
      <c r="R182" s="181">
        <v>21</v>
      </c>
      <c r="S182" s="182">
        <v>68</v>
      </c>
    </row>
    <row r="183" spans="1:19" ht="13.5">
      <c r="A183" s="183" t="s">
        <v>324</v>
      </c>
      <c r="B183" s="179"/>
      <c r="C183" s="180"/>
      <c r="D183" s="180"/>
      <c r="E183" s="180"/>
      <c r="F183" s="180"/>
      <c r="G183" s="180"/>
      <c r="H183" s="180"/>
      <c r="I183" s="180"/>
      <c r="J183" s="180"/>
      <c r="K183" s="180">
        <v>5</v>
      </c>
      <c r="L183" s="180"/>
      <c r="M183" s="180">
        <v>1</v>
      </c>
      <c r="N183" s="180">
        <v>1</v>
      </c>
      <c r="O183" s="180">
        <v>1</v>
      </c>
      <c r="P183" s="180">
        <v>1</v>
      </c>
      <c r="Q183" s="180"/>
      <c r="R183" s="181">
        <v>1</v>
      </c>
      <c r="S183" s="182">
        <v>10</v>
      </c>
    </row>
    <row r="184" spans="1:19" ht="13.5">
      <c r="A184" s="183" t="s">
        <v>325</v>
      </c>
      <c r="B184" s="179"/>
      <c r="C184" s="180"/>
      <c r="D184" s="180"/>
      <c r="E184" s="180"/>
      <c r="F184" s="180"/>
      <c r="G184" s="180"/>
      <c r="H184" s="180"/>
      <c r="I184" s="180"/>
      <c r="J184" s="180"/>
      <c r="K184" s="180">
        <v>1</v>
      </c>
      <c r="L184" s="180"/>
      <c r="M184" s="180"/>
      <c r="N184" s="180">
        <v>1</v>
      </c>
      <c r="O184" s="180">
        <v>2</v>
      </c>
      <c r="P184" s="180"/>
      <c r="Q184" s="180"/>
      <c r="R184" s="181">
        <v>1</v>
      </c>
      <c r="S184" s="182">
        <v>5</v>
      </c>
    </row>
    <row r="185" spans="1:19" ht="13.5">
      <c r="A185" s="183" t="s">
        <v>326</v>
      </c>
      <c r="B185" s="179"/>
      <c r="C185" s="180"/>
      <c r="D185" s="180"/>
      <c r="E185" s="180"/>
      <c r="F185" s="180"/>
      <c r="G185" s="180"/>
      <c r="H185" s="180"/>
      <c r="I185" s="180"/>
      <c r="J185" s="180"/>
      <c r="K185" s="180">
        <v>4</v>
      </c>
      <c r="L185" s="180"/>
      <c r="M185" s="180">
        <v>4</v>
      </c>
      <c r="N185" s="180"/>
      <c r="O185" s="180">
        <v>1</v>
      </c>
      <c r="P185" s="180"/>
      <c r="Q185" s="180"/>
      <c r="R185" s="181">
        <v>1</v>
      </c>
      <c r="S185" s="182">
        <v>10</v>
      </c>
    </row>
    <row r="186" spans="1:19" ht="13.5">
      <c r="A186" s="183" t="s">
        <v>327</v>
      </c>
      <c r="B186" s="179"/>
      <c r="C186" s="180"/>
      <c r="D186" s="180"/>
      <c r="E186" s="180"/>
      <c r="F186" s="180">
        <v>2</v>
      </c>
      <c r="G186" s="180"/>
      <c r="H186" s="180"/>
      <c r="I186" s="180"/>
      <c r="J186" s="180"/>
      <c r="K186" s="180"/>
      <c r="L186" s="180"/>
      <c r="M186" s="180">
        <v>2</v>
      </c>
      <c r="N186" s="180"/>
      <c r="O186" s="180">
        <v>1</v>
      </c>
      <c r="P186" s="180">
        <v>1</v>
      </c>
      <c r="Q186" s="180"/>
      <c r="R186" s="181">
        <v>2</v>
      </c>
      <c r="S186" s="182">
        <v>8</v>
      </c>
    </row>
    <row r="187" spans="1:19" ht="13.5">
      <c r="A187" s="183" t="s">
        <v>328</v>
      </c>
      <c r="B187" s="179"/>
      <c r="C187" s="180"/>
      <c r="D187" s="180"/>
      <c r="E187" s="180"/>
      <c r="F187" s="180">
        <v>8</v>
      </c>
      <c r="G187" s="180">
        <v>6</v>
      </c>
      <c r="H187" s="180"/>
      <c r="I187" s="180">
        <v>2</v>
      </c>
      <c r="J187" s="180">
        <v>1</v>
      </c>
      <c r="K187" s="180">
        <v>27</v>
      </c>
      <c r="L187" s="180">
        <v>1</v>
      </c>
      <c r="M187" s="180">
        <v>1</v>
      </c>
      <c r="N187" s="180">
        <v>13</v>
      </c>
      <c r="O187" s="180">
        <v>5</v>
      </c>
      <c r="P187" s="180">
        <v>1</v>
      </c>
      <c r="Q187" s="180"/>
      <c r="R187" s="181">
        <v>20</v>
      </c>
      <c r="S187" s="182">
        <v>85</v>
      </c>
    </row>
    <row r="188" spans="1:19" ht="13.5">
      <c r="A188" s="183" t="s">
        <v>329</v>
      </c>
      <c r="B188" s="179"/>
      <c r="C188" s="180"/>
      <c r="D188" s="180"/>
      <c r="E188" s="180"/>
      <c r="F188" s="180">
        <v>9</v>
      </c>
      <c r="G188" s="180">
        <v>6</v>
      </c>
      <c r="H188" s="180"/>
      <c r="I188" s="180"/>
      <c r="J188" s="180">
        <v>1</v>
      </c>
      <c r="K188" s="180">
        <v>34</v>
      </c>
      <c r="L188" s="180">
        <v>1</v>
      </c>
      <c r="M188" s="180">
        <v>3</v>
      </c>
      <c r="N188" s="180">
        <v>6</v>
      </c>
      <c r="O188" s="180">
        <v>3</v>
      </c>
      <c r="P188" s="180">
        <v>1</v>
      </c>
      <c r="Q188" s="180"/>
      <c r="R188" s="181">
        <v>22</v>
      </c>
      <c r="S188" s="182">
        <v>86</v>
      </c>
    </row>
    <row r="189" spans="1:19" ht="13.5">
      <c r="A189" s="183" t="s">
        <v>330</v>
      </c>
      <c r="B189" s="179"/>
      <c r="C189" s="180"/>
      <c r="D189" s="180"/>
      <c r="E189" s="180"/>
      <c r="F189" s="180">
        <v>1</v>
      </c>
      <c r="G189" s="180">
        <v>1</v>
      </c>
      <c r="H189" s="180"/>
      <c r="I189" s="180"/>
      <c r="J189" s="180"/>
      <c r="K189" s="180">
        <v>8</v>
      </c>
      <c r="L189" s="180"/>
      <c r="M189" s="180">
        <v>4</v>
      </c>
      <c r="N189" s="180">
        <v>7</v>
      </c>
      <c r="O189" s="180">
        <v>2</v>
      </c>
      <c r="P189" s="180">
        <v>5</v>
      </c>
      <c r="Q189" s="180"/>
      <c r="R189" s="181">
        <v>9</v>
      </c>
      <c r="S189" s="182">
        <v>37</v>
      </c>
    </row>
    <row r="190" spans="1:19" ht="13.5">
      <c r="A190" s="183" t="s">
        <v>331</v>
      </c>
      <c r="B190" s="179"/>
      <c r="C190" s="180"/>
      <c r="D190" s="180"/>
      <c r="E190" s="180"/>
      <c r="F190" s="180">
        <v>3</v>
      </c>
      <c r="G190" s="180">
        <v>1</v>
      </c>
      <c r="H190" s="180"/>
      <c r="I190" s="180"/>
      <c r="J190" s="180"/>
      <c r="K190" s="180">
        <v>9</v>
      </c>
      <c r="L190" s="180"/>
      <c r="M190" s="180"/>
      <c r="N190" s="180">
        <v>6</v>
      </c>
      <c r="O190" s="180">
        <v>2</v>
      </c>
      <c r="P190" s="180">
        <v>2</v>
      </c>
      <c r="Q190" s="180"/>
      <c r="R190" s="181">
        <v>8</v>
      </c>
      <c r="S190" s="182">
        <v>31</v>
      </c>
    </row>
    <row r="191" spans="1:19" ht="13.5">
      <c r="A191" s="183" t="s">
        <v>332</v>
      </c>
      <c r="B191" s="179"/>
      <c r="C191" s="180"/>
      <c r="D191" s="180"/>
      <c r="E191" s="180"/>
      <c r="F191" s="180">
        <v>2</v>
      </c>
      <c r="G191" s="180">
        <v>1</v>
      </c>
      <c r="H191" s="180"/>
      <c r="I191" s="180">
        <v>1</v>
      </c>
      <c r="J191" s="180"/>
      <c r="K191" s="180">
        <v>6</v>
      </c>
      <c r="L191" s="180"/>
      <c r="M191" s="180"/>
      <c r="N191" s="180"/>
      <c r="O191" s="180"/>
      <c r="P191" s="180"/>
      <c r="Q191" s="180"/>
      <c r="R191" s="181">
        <v>9</v>
      </c>
      <c r="S191" s="182">
        <v>19</v>
      </c>
    </row>
    <row r="192" spans="1:19" ht="13.5">
      <c r="A192" s="183" t="s">
        <v>333</v>
      </c>
      <c r="B192" s="179"/>
      <c r="C192" s="180"/>
      <c r="D192" s="180"/>
      <c r="E192" s="180"/>
      <c r="F192" s="180">
        <v>2</v>
      </c>
      <c r="G192" s="180"/>
      <c r="H192" s="180"/>
      <c r="I192" s="180"/>
      <c r="J192" s="180">
        <v>1</v>
      </c>
      <c r="K192" s="180">
        <v>8</v>
      </c>
      <c r="L192" s="180"/>
      <c r="M192" s="180">
        <v>1</v>
      </c>
      <c r="N192" s="180">
        <v>4</v>
      </c>
      <c r="O192" s="180"/>
      <c r="P192" s="180"/>
      <c r="Q192" s="180"/>
      <c r="R192" s="181">
        <v>3</v>
      </c>
      <c r="S192" s="182">
        <v>19</v>
      </c>
    </row>
    <row r="193" spans="1:19" ht="13.5">
      <c r="A193" s="183" t="s">
        <v>334</v>
      </c>
      <c r="B193" s="179"/>
      <c r="C193" s="180"/>
      <c r="D193" s="180"/>
      <c r="E193" s="180"/>
      <c r="F193" s="180">
        <v>5</v>
      </c>
      <c r="G193" s="180">
        <v>1</v>
      </c>
      <c r="H193" s="180"/>
      <c r="I193" s="180">
        <v>5</v>
      </c>
      <c r="J193" s="180">
        <v>1</v>
      </c>
      <c r="K193" s="180">
        <v>40</v>
      </c>
      <c r="L193" s="180">
        <v>1</v>
      </c>
      <c r="M193" s="180">
        <v>4</v>
      </c>
      <c r="N193" s="180">
        <v>15</v>
      </c>
      <c r="O193" s="180">
        <v>2</v>
      </c>
      <c r="P193" s="180"/>
      <c r="Q193" s="180"/>
      <c r="R193" s="181">
        <v>12</v>
      </c>
      <c r="S193" s="182">
        <v>86</v>
      </c>
    </row>
    <row r="194" spans="1:19" ht="13.5">
      <c r="A194" s="189" t="s">
        <v>335</v>
      </c>
      <c r="B194" s="179"/>
      <c r="C194" s="180"/>
      <c r="D194" s="180"/>
      <c r="E194" s="180"/>
      <c r="F194" s="180">
        <v>2</v>
      </c>
      <c r="G194" s="180">
        <v>2</v>
      </c>
      <c r="H194" s="180"/>
      <c r="I194" s="180">
        <v>1</v>
      </c>
      <c r="J194" s="180">
        <v>1</v>
      </c>
      <c r="K194" s="180">
        <v>16</v>
      </c>
      <c r="L194" s="180">
        <v>1</v>
      </c>
      <c r="M194" s="180">
        <v>1</v>
      </c>
      <c r="N194" s="180">
        <v>6</v>
      </c>
      <c r="O194" s="180">
        <v>3</v>
      </c>
      <c r="P194" s="180"/>
      <c r="Q194" s="180"/>
      <c r="R194" s="181">
        <v>7</v>
      </c>
      <c r="S194" s="182">
        <v>40</v>
      </c>
    </row>
    <row r="195" spans="1:19" ht="13.5">
      <c r="A195" s="189" t="s">
        <v>336</v>
      </c>
      <c r="B195" s="179"/>
      <c r="C195" s="180"/>
      <c r="D195" s="180"/>
      <c r="E195" s="180"/>
      <c r="F195" s="180">
        <v>2</v>
      </c>
      <c r="G195" s="180">
        <v>1</v>
      </c>
      <c r="H195" s="180"/>
      <c r="I195" s="180">
        <v>1</v>
      </c>
      <c r="J195" s="180"/>
      <c r="K195" s="180">
        <v>17</v>
      </c>
      <c r="L195" s="180">
        <v>1</v>
      </c>
      <c r="M195" s="180">
        <v>2</v>
      </c>
      <c r="N195" s="180">
        <v>4</v>
      </c>
      <c r="O195" s="180">
        <v>2</v>
      </c>
      <c r="P195" s="180">
        <v>1</v>
      </c>
      <c r="Q195" s="180"/>
      <c r="R195" s="181">
        <v>3</v>
      </c>
      <c r="S195" s="182">
        <v>34</v>
      </c>
    </row>
    <row r="196" spans="1:19" ht="13.5">
      <c r="A196" s="183" t="s">
        <v>337</v>
      </c>
      <c r="B196" s="179"/>
      <c r="C196" s="180"/>
      <c r="D196" s="180"/>
      <c r="E196" s="180"/>
      <c r="F196" s="180">
        <v>9</v>
      </c>
      <c r="G196" s="180">
        <v>1</v>
      </c>
      <c r="H196" s="180"/>
      <c r="I196" s="180"/>
      <c r="J196" s="180"/>
      <c r="K196" s="180">
        <v>3</v>
      </c>
      <c r="L196" s="180"/>
      <c r="M196" s="180">
        <v>1</v>
      </c>
      <c r="N196" s="180">
        <v>2</v>
      </c>
      <c r="O196" s="180"/>
      <c r="P196" s="180"/>
      <c r="Q196" s="180"/>
      <c r="R196" s="181">
        <v>1</v>
      </c>
      <c r="S196" s="182">
        <v>17</v>
      </c>
    </row>
    <row r="197" spans="1:19" ht="13.5">
      <c r="A197" s="183" t="s">
        <v>338</v>
      </c>
      <c r="B197" s="179"/>
      <c r="C197" s="180"/>
      <c r="D197" s="180"/>
      <c r="E197" s="180"/>
      <c r="F197" s="180">
        <v>15</v>
      </c>
      <c r="G197" s="180">
        <v>10</v>
      </c>
      <c r="H197" s="180"/>
      <c r="I197" s="180">
        <v>3</v>
      </c>
      <c r="J197" s="180">
        <v>4</v>
      </c>
      <c r="K197" s="180">
        <v>176</v>
      </c>
      <c r="L197" s="180">
        <v>2</v>
      </c>
      <c r="M197" s="180">
        <v>10</v>
      </c>
      <c r="N197" s="180">
        <v>34</v>
      </c>
      <c r="O197" s="180">
        <v>9</v>
      </c>
      <c r="P197" s="180">
        <v>3</v>
      </c>
      <c r="Q197" s="180">
        <v>3</v>
      </c>
      <c r="R197" s="181">
        <v>51</v>
      </c>
      <c r="S197" s="182">
        <v>320</v>
      </c>
    </row>
    <row r="198" spans="1:19" ht="13.5">
      <c r="A198" s="183" t="s">
        <v>339</v>
      </c>
      <c r="B198" s="179"/>
      <c r="C198" s="180"/>
      <c r="D198" s="180"/>
      <c r="E198" s="180"/>
      <c r="F198" s="180">
        <v>5</v>
      </c>
      <c r="G198" s="180">
        <v>1</v>
      </c>
      <c r="H198" s="180"/>
      <c r="I198" s="180"/>
      <c r="J198" s="180">
        <v>1</v>
      </c>
      <c r="K198" s="180">
        <v>9</v>
      </c>
      <c r="L198" s="180"/>
      <c r="M198" s="180">
        <v>3</v>
      </c>
      <c r="N198" s="180">
        <v>3</v>
      </c>
      <c r="O198" s="180">
        <v>1</v>
      </c>
      <c r="P198" s="180">
        <v>3</v>
      </c>
      <c r="Q198" s="180"/>
      <c r="R198" s="181">
        <v>10</v>
      </c>
      <c r="S198" s="182">
        <v>36</v>
      </c>
    </row>
    <row r="199" spans="1:19" ht="13.5">
      <c r="A199" s="183" t="s">
        <v>340</v>
      </c>
      <c r="B199" s="179"/>
      <c r="C199" s="180"/>
      <c r="D199" s="180"/>
      <c r="E199" s="180"/>
      <c r="F199" s="180">
        <v>1</v>
      </c>
      <c r="G199" s="180">
        <v>1</v>
      </c>
      <c r="H199" s="180"/>
      <c r="I199" s="180"/>
      <c r="J199" s="180">
        <v>1</v>
      </c>
      <c r="K199" s="180">
        <v>4</v>
      </c>
      <c r="L199" s="180"/>
      <c r="M199" s="180"/>
      <c r="N199" s="180"/>
      <c r="O199" s="180">
        <v>3</v>
      </c>
      <c r="P199" s="180"/>
      <c r="Q199" s="180"/>
      <c r="R199" s="181">
        <v>3</v>
      </c>
      <c r="S199" s="182">
        <v>13</v>
      </c>
    </row>
    <row r="200" spans="1:19" ht="13.5">
      <c r="A200" s="183" t="s">
        <v>341</v>
      </c>
      <c r="B200" s="179"/>
      <c r="C200" s="180"/>
      <c r="D200" s="180"/>
      <c r="E200" s="180"/>
      <c r="F200" s="180">
        <v>7</v>
      </c>
      <c r="G200" s="180">
        <v>6</v>
      </c>
      <c r="H200" s="180"/>
      <c r="I200" s="180"/>
      <c r="J200" s="180">
        <v>2</v>
      </c>
      <c r="K200" s="180">
        <v>15</v>
      </c>
      <c r="L200" s="180"/>
      <c r="M200" s="180">
        <v>1</v>
      </c>
      <c r="N200" s="180">
        <v>11</v>
      </c>
      <c r="O200" s="180">
        <v>1</v>
      </c>
      <c r="P200" s="180">
        <v>3</v>
      </c>
      <c r="Q200" s="180">
        <v>1</v>
      </c>
      <c r="R200" s="181">
        <v>16</v>
      </c>
      <c r="S200" s="182">
        <v>63</v>
      </c>
    </row>
    <row r="201" spans="1:19" ht="13.5">
      <c r="A201" s="183" t="s">
        <v>342</v>
      </c>
      <c r="B201" s="179"/>
      <c r="C201" s="180"/>
      <c r="D201" s="180"/>
      <c r="E201" s="180"/>
      <c r="F201" s="180">
        <v>4</v>
      </c>
      <c r="G201" s="180">
        <v>2</v>
      </c>
      <c r="H201" s="180"/>
      <c r="I201" s="180"/>
      <c r="J201" s="180">
        <v>1</v>
      </c>
      <c r="K201" s="180">
        <v>11</v>
      </c>
      <c r="L201" s="180">
        <v>4</v>
      </c>
      <c r="M201" s="180">
        <v>9</v>
      </c>
      <c r="N201" s="180">
        <v>6</v>
      </c>
      <c r="O201" s="180"/>
      <c r="P201" s="180">
        <v>2</v>
      </c>
      <c r="Q201" s="180"/>
      <c r="R201" s="181">
        <v>8</v>
      </c>
      <c r="S201" s="182">
        <v>47</v>
      </c>
    </row>
    <row r="202" spans="1:19" ht="13.5">
      <c r="A202" s="183" t="s">
        <v>343</v>
      </c>
      <c r="B202" s="179"/>
      <c r="C202" s="180"/>
      <c r="D202" s="180"/>
      <c r="E202" s="180"/>
      <c r="F202" s="180">
        <v>8</v>
      </c>
      <c r="G202" s="180">
        <v>1</v>
      </c>
      <c r="H202" s="180"/>
      <c r="I202" s="180">
        <v>1</v>
      </c>
      <c r="J202" s="180"/>
      <c r="K202" s="180">
        <v>7</v>
      </c>
      <c r="L202" s="180"/>
      <c r="M202" s="180"/>
      <c r="N202" s="180">
        <v>2</v>
      </c>
      <c r="O202" s="180">
        <v>1</v>
      </c>
      <c r="P202" s="180">
        <v>2</v>
      </c>
      <c r="Q202" s="180"/>
      <c r="R202" s="181">
        <v>9</v>
      </c>
      <c r="S202" s="182">
        <v>31</v>
      </c>
    </row>
    <row r="203" spans="1:19" ht="13.5">
      <c r="A203" s="183" t="s">
        <v>344</v>
      </c>
      <c r="B203" s="179"/>
      <c r="C203" s="180"/>
      <c r="D203" s="180"/>
      <c r="E203" s="180"/>
      <c r="F203" s="180">
        <v>1</v>
      </c>
      <c r="G203" s="180">
        <v>1</v>
      </c>
      <c r="H203" s="180"/>
      <c r="I203" s="180"/>
      <c r="J203" s="180"/>
      <c r="K203" s="180">
        <v>6</v>
      </c>
      <c r="L203" s="180"/>
      <c r="M203" s="180"/>
      <c r="N203" s="180">
        <v>2</v>
      </c>
      <c r="O203" s="180"/>
      <c r="P203" s="180"/>
      <c r="Q203" s="180"/>
      <c r="R203" s="181">
        <v>7</v>
      </c>
      <c r="S203" s="182">
        <v>17</v>
      </c>
    </row>
    <row r="204" spans="1:19" ht="13.5">
      <c r="A204" s="183" t="s">
        <v>345</v>
      </c>
      <c r="B204" s="179"/>
      <c r="C204" s="180"/>
      <c r="D204" s="180"/>
      <c r="E204" s="180"/>
      <c r="F204" s="180"/>
      <c r="G204" s="180">
        <v>1</v>
      </c>
      <c r="H204" s="180"/>
      <c r="I204" s="180"/>
      <c r="J204" s="180"/>
      <c r="K204" s="180">
        <v>6</v>
      </c>
      <c r="L204" s="180"/>
      <c r="M204" s="180">
        <v>3</v>
      </c>
      <c r="N204" s="180">
        <v>1</v>
      </c>
      <c r="O204" s="180">
        <v>3</v>
      </c>
      <c r="P204" s="180">
        <v>1</v>
      </c>
      <c r="Q204" s="180"/>
      <c r="R204" s="181">
        <v>5</v>
      </c>
      <c r="S204" s="182">
        <v>20</v>
      </c>
    </row>
    <row r="205" spans="1:19" ht="13.5">
      <c r="A205" s="183" t="s">
        <v>346</v>
      </c>
      <c r="B205" s="179"/>
      <c r="C205" s="180"/>
      <c r="D205" s="180"/>
      <c r="E205" s="180"/>
      <c r="F205" s="180"/>
      <c r="G205" s="180">
        <v>3</v>
      </c>
      <c r="H205" s="180"/>
      <c r="I205" s="180"/>
      <c r="J205" s="180">
        <v>1</v>
      </c>
      <c r="K205" s="180">
        <v>2</v>
      </c>
      <c r="L205" s="180"/>
      <c r="M205" s="180">
        <v>1</v>
      </c>
      <c r="N205" s="180"/>
      <c r="O205" s="180"/>
      <c r="P205" s="180"/>
      <c r="Q205" s="180"/>
      <c r="R205" s="181">
        <v>6</v>
      </c>
      <c r="S205" s="182">
        <v>13</v>
      </c>
    </row>
    <row r="206" spans="1:19" ht="13.5">
      <c r="A206" s="183" t="s">
        <v>347</v>
      </c>
      <c r="B206" s="179"/>
      <c r="C206" s="180"/>
      <c r="D206" s="180"/>
      <c r="E206" s="180"/>
      <c r="F206" s="180">
        <v>7</v>
      </c>
      <c r="G206" s="180">
        <v>2</v>
      </c>
      <c r="H206" s="180"/>
      <c r="I206" s="180"/>
      <c r="J206" s="180"/>
      <c r="K206" s="180">
        <v>14</v>
      </c>
      <c r="L206" s="180"/>
      <c r="M206" s="180">
        <v>2</v>
      </c>
      <c r="N206" s="180">
        <v>5</v>
      </c>
      <c r="O206" s="180">
        <v>4</v>
      </c>
      <c r="P206" s="180">
        <v>3</v>
      </c>
      <c r="Q206" s="180"/>
      <c r="R206" s="181">
        <v>13</v>
      </c>
      <c r="S206" s="182">
        <v>50</v>
      </c>
    </row>
    <row r="207" spans="1:19" ht="13.5">
      <c r="A207" s="183" t="s">
        <v>348</v>
      </c>
      <c r="B207" s="179"/>
      <c r="C207" s="180"/>
      <c r="D207" s="180"/>
      <c r="E207" s="180"/>
      <c r="F207" s="180">
        <v>2</v>
      </c>
      <c r="G207" s="180">
        <v>1</v>
      </c>
      <c r="H207" s="180"/>
      <c r="I207" s="180"/>
      <c r="J207" s="180">
        <v>1</v>
      </c>
      <c r="K207" s="180">
        <v>24</v>
      </c>
      <c r="L207" s="180">
        <v>2</v>
      </c>
      <c r="M207" s="180">
        <v>4</v>
      </c>
      <c r="N207" s="180">
        <v>13</v>
      </c>
      <c r="O207" s="180">
        <v>6</v>
      </c>
      <c r="P207" s="180">
        <v>1</v>
      </c>
      <c r="Q207" s="180"/>
      <c r="R207" s="181">
        <v>14</v>
      </c>
      <c r="S207" s="182">
        <v>68</v>
      </c>
    </row>
    <row r="208" spans="1:19" ht="14.25" thickBot="1">
      <c r="A208" s="190" t="s">
        <v>349</v>
      </c>
      <c r="B208" s="191"/>
      <c r="C208" s="192"/>
      <c r="D208" s="192"/>
      <c r="E208" s="192"/>
      <c r="F208" s="192">
        <v>4</v>
      </c>
      <c r="G208" s="192">
        <v>4</v>
      </c>
      <c r="H208" s="192"/>
      <c r="I208" s="192"/>
      <c r="J208" s="192"/>
      <c r="K208" s="192">
        <v>16</v>
      </c>
      <c r="L208" s="192"/>
      <c r="M208" s="192">
        <v>3</v>
      </c>
      <c r="N208" s="192">
        <v>2</v>
      </c>
      <c r="O208" s="192">
        <v>2</v>
      </c>
      <c r="P208" s="192"/>
      <c r="Q208" s="192"/>
      <c r="R208" s="193">
        <v>8</v>
      </c>
      <c r="S208" s="194">
        <v>39</v>
      </c>
    </row>
    <row r="209" spans="1:19" ht="13.5">
      <c r="A209" s="195" t="s">
        <v>350</v>
      </c>
      <c r="B209" s="174"/>
      <c r="C209" s="175"/>
      <c r="D209" s="175"/>
      <c r="E209" s="175"/>
      <c r="F209" s="175">
        <v>15</v>
      </c>
      <c r="G209" s="175">
        <v>2</v>
      </c>
      <c r="H209" s="175"/>
      <c r="I209" s="175">
        <v>2</v>
      </c>
      <c r="J209" s="175">
        <v>1</v>
      </c>
      <c r="K209" s="175">
        <v>34</v>
      </c>
      <c r="L209" s="175">
        <v>1</v>
      </c>
      <c r="M209" s="175">
        <v>14</v>
      </c>
      <c r="N209" s="175">
        <v>22</v>
      </c>
      <c r="O209" s="175">
        <v>7</v>
      </c>
      <c r="P209" s="175">
        <v>6</v>
      </c>
      <c r="Q209" s="175"/>
      <c r="R209" s="176">
        <v>23</v>
      </c>
      <c r="S209" s="177">
        <v>127</v>
      </c>
    </row>
    <row r="210" spans="1:19" ht="13.5">
      <c r="A210" s="183" t="s">
        <v>351</v>
      </c>
      <c r="B210" s="179"/>
      <c r="C210" s="180"/>
      <c r="D210" s="180"/>
      <c r="E210" s="180"/>
      <c r="F210" s="180"/>
      <c r="G210" s="180"/>
      <c r="H210" s="180"/>
      <c r="I210" s="180"/>
      <c r="J210" s="180"/>
      <c r="K210" s="180">
        <v>5</v>
      </c>
      <c r="L210" s="180">
        <v>1</v>
      </c>
      <c r="M210" s="180"/>
      <c r="N210" s="180">
        <v>1</v>
      </c>
      <c r="O210" s="180"/>
      <c r="P210" s="180"/>
      <c r="Q210" s="180"/>
      <c r="R210" s="181">
        <v>2</v>
      </c>
      <c r="S210" s="182">
        <v>9</v>
      </c>
    </row>
    <row r="211" spans="1:19" ht="13.5">
      <c r="A211" s="183" t="s">
        <v>352</v>
      </c>
      <c r="B211" s="179"/>
      <c r="C211" s="180"/>
      <c r="D211" s="180"/>
      <c r="E211" s="180"/>
      <c r="F211" s="180">
        <v>1</v>
      </c>
      <c r="G211" s="180"/>
      <c r="H211" s="180"/>
      <c r="I211" s="180"/>
      <c r="J211" s="180"/>
      <c r="K211" s="180">
        <v>14</v>
      </c>
      <c r="L211" s="180">
        <v>1</v>
      </c>
      <c r="M211" s="180">
        <v>3</v>
      </c>
      <c r="N211" s="180">
        <v>2</v>
      </c>
      <c r="O211" s="180">
        <v>1</v>
      </c>
      <c r="P211" s="180"/>
      <c r="Q211" s="180"/>
      <c r="R211" s="181">
        <v>6</v>
      </c>
      <c r="S211" s="182">
        <v>28</v>
      </c>
    </row>
    <row r="212" spans="1:19" ht="13.5">
      <c r="A212" s="183" t="s">
        <v>353</v>
      </c>
      <c r="B212" s="179"/>
      <c r="C212" s="180"/>
      <c r="D212" s="180"/>
      <c r="E212" s="180"/>
      <c r="F212" s="180">
        <v>4</v>
      </c>
      <c r="G212" s="180"/>
      <c r="H212" s="180"/>
      <c r="I212" s="180"/>
      <c r="J212" s="180"/>
      <c r="K212" s="180">
        <v>13</v>
      </c>
      <c r="L212" s="180"/>
      <c r="M212" s="180">
        <v>1</v>
      </c>
      <c r="N212" s="180">
        <v>8</v>
      </c>
      <c r="O212" s="180">
        <v>1</v>
      </c>
      <c r="P212" s="180">
        <v>1</v>
      </c>
      <c r="Q212" s="180"/>
      <c r="R212" s="181">
        <v>8</v>
      </c>
      <c r="S212" s="182">
        <v>36</v>
      </c>
    </row>
    <row r="213" spans="1:19" ht="13.5">
      <c r="A213" s="183" t="s">
        <v>354</v>
      </c>
      <c r="B213" s="179"/>
      <c r="C213" s="180"/>
      <c r="D213" s="180"/>
      <c r="E213" s="180"/>
      <c r="F213" s="180">
        <v>6</v>
      </c>
      <c r="G213" s="180"/>
      <c r="H213" s="180"/>
      <c r="I213" s="180"/>
      <c r="J213" s="180">
        <v>1</v>
      </c>
      <c r="K213" s="180">
        <v>7</v>
      </c>
      <c r="L213" s="180">
        <v>1</v>
      </c>
      <c r="M213" s="180"/>
      <c r="N213" s="180">
        <v>8</v>
      </c>
      <c r="O213" s="180">
        <v>1</v>
      </c>
      <c r="P213" s="180">
        <v>3</v>
      </c>
      <c r="Q213" s="180"/>
      <c r="R213" s="181">
        <v>7</v>
      </c>
      <c r="S213" s="182">
        <v>34</v>
      </c>
    </row>
    <row r="214" spans="1:19" ht="13.5">
      <c r="A214" s="189" t="s">
        <v>355</v>
      </c>
      <c r="B214" s="179"/>
      <c r="C214" s="180"/>
      <c r="D214" s="180"/>
      <c r="E214" s="180"/>
      <c r="F214" s="180">
        <v>6</v>
      </c>
      <c r="G214" s="180">
        <v>5</v>
      </c>
      <c r="H214" s="180"/>
      <c r="I214" s="180"/>
      <c r="J214" s="180">
        <v>2</v>
      </c>
      <c r="K214" s="180">
        <v>20</v>
      </c>
      <c r="L214" s="180">
        <v>1</v>
      </c>
      <c r="M214" s="180">
        <v>3</v>
      </c>
      <c r="N214" s="180">
        <v>7</v>
      </c>
      <c r="O214" s="180">
        <v>5</v>
      </c>
      <c r="P214" s="180">
        <v>3</v>
      </c>
      <c r="Q214" s="180">
        <v>2</v>
      </c>
      <c r="R214" s="181">
        <v>15</v>
      </c>
      <c r="S214" s="182">
        <v>69</v>
      </c>
    </row>
    <row r="215" spans="1:19" ht="13.5">
      <c r="A215" s="189" t="s">
        <v>356</v>
      </c>
      <c r="B215" s="179">
        <v>2</v>
      </c>
      <c r="C215" s="180"/>
      <c r="D215" s="180"/>
      <c r="E215" s="180"/>
      <c r="F215" s="180">
        <v>12</v>
      </c>
      <c r="G215" s="180">
        <v>2</v>
      </c>
      <c r="H215" s="180"/>
      <c r="I215" s="180">
        <v>1</v>
      </c>
      <c r="J215" s="180">
        <v>3</v>
      </c>
      <c r="K215" s="180">
        <v>11</v>
      </c>
      <c r="L215" s="180"/>
      <c r="M215" s="180">
        <v>1</v>
      </c>
      <c r="N215" s="180">
        <v>12</v>
      </c>
      <c r="O215" s="180">
        <v>6</v>
      </c>
      <c r="P215" s="180">
        <v>3</v>
      </c>
      <c r="Q215" s="180"/>
      <c r="R215" s="181">
        <v>17</v>
      </c>
      <c r="S215" s="182">
        <v>70</v>
      </c>
    </row>
    <row r="216" spans="1:19" ht="13.5">
      <c r="A216" s="189" t="s">
        <v>357</v>
      </c>
      <c r="B216" s="179"/>
      <c r="C216" s="180"/>
      <c r="D216" s="180"/>
      <c r="E216" s="180"/>
      <c r="F216" s="180">
        <v>4</v>
      </c>
      <c r="G216" s="180"/>
      <c r="H216" s="180"/>
      <c r="I216" s="180"/>
      <c r="J216" s="180">
        <v>1</v>
      </c>
      <c r="K216" s="180">
        <v>19</v>
      </c>
      <c r="L216" s="180">
        <v>3</v>
      </c>
      <c r="M216" s="180">
        <v>4</v>
      </c>
      <c r="N216" s="180">
        <v>7</v>
      </c>
      <c r="O216" s="180">
        <v>3</v>
      </c>
      <c r="P216" s="180">
        <v>1</v>
      </c>
      <c r="Q216" s="180"/>
      <c r="R216" s="181">
        <v>12</v>
      </c>
      <c r="S216" s="182">
        <v>54</v>
      </c>
    </row>
    <row r="217" spans="1:19" ht="13.5">
      <c r="A217" s="183" t="s">
        <v>358</v>
      </c>
      <c r="B217" s="179"/>
      <c r="C217" s="180"/>
      <c r="D217" s="180"/>
      <c r="E217" s="180"/>
      <c r="F217" s="180">
        <v>6</v>
      </c>
      <c r="G217" s="180">
        <v>6</v>
      </c>
      <c r="H217" s="180"/>
      <c r="I217" s="180"/>
      <c r="J217" s="180"/>
      <c r="K217" s="180">
        <v>24</v>
      </c>
      <c r="L217" s="180">
        <v>3</v>
      </c>
      <c r="M217" s="180">
        <v>8</v>
      </c>
      <c r="N217" s="180">
        <v>11</v>
      </c>
      <c r="O217" s="180">
        <v>3</v>
      </c>
      <c r="P217" s="180">
        <v>7</v>
      </c>
      <c r="Q217" s="180"/>
      <c r="R217" s="181">
        <v>20</v>
      </c>
      <c r="S217" s="182">
        <v>88</v>
      </c>
    </row>
    <row r="218" spans="1:19" ht="13.5">
      <c r="A218" s="183" t="s">
        <v>359</v>
      </c>
      <c r="B218" s="179"/>
      <c r="C218" s="180"/>
      <c r="D218" s="180"/>
      <c r="E218" s="180"/>
      <c r="F218" s="180">
        <v>3</v>
      </c>
      <c r="G218" s="180">
        <v>4</v>
      </c>
      <c r="H218" s="180"/>
      <c r="I218" s="180">
        <v>1</v>
      </c>
      <c r="J218" s="180"/>
      <c r="K218" s="180">
        <v>8</v>
      </c>
      <c r="L218" s="180"/>
      <c r="M218" s="180">
        <v>2</v>
      </c>
      <c r="N218" s="180">
        <v>1</v>
      </c>
      <c r="O218" s="180">
        <v>1</v>
      </c>
      <c r="P218" s="180">
        <v>1</v>
      </c>
      <c r="Q218" s="180"/>
      <c r="R218" s="181">
        <v>10</v>
      </c>
      <c r="S218" s="182">
        <v>31</v>
      </c>
    </row>
    <row r="219" spans="1:19" ht="13.5">
      <c r="A219" s="183" t="s">
        <v>360</v>
      </c>
      <c r="B219" s="179"/>
      <c r="C219" s="180"/>
      <c r="D219" s="180"/>
      <c r="E219" s="180"/>
      <c r="F219" s="180">
        <v>30</v>
      </c>
      <c r="G219" s="180">
        <v>2</v>
      </c>
      <c r="H219" s="180"/>
      <c r="I219" s="180">
        <v>2</v>
      </c>
      <c r="J219" s="180"/>
      <c r="K219" s="180">
        <v>19</v>
      </c>
      <c r="L219" s="180"/>
      <c r="M219" s="180">
        <v>2</v>
      </c>
      <c r="N219" s="180">
        <v>10</v>
      </c>
      <c r="O219" s="180">
        <v>3</v>
      </c>
      <c r="P219" s="180">
        <v>7</v>
      </c>
      <c r="Q219" s="180"/>
      <c r="R219" s="181">
        <v>16</v>
      </c>
      <c r="S219" s="182">
        <v>91</v>
      </c>
    </row>
    <row r="220" spans="1:19" ht="13.5">
      <c r="A220" s="183" t="s">
        <v>361</v>
      </c>
      <c r="B220" s="179"/>
      <c r="C220" s="180"/>
      <c r="D220" s="180"/>
      <c r="E220" s="180"/>
      <c r="F220" s="180">
        <v>2</v>
      </c>
      <c r="G220" s="180">
        <v>1</v>
      </c>
      <c r="H220" s="180"/>
      <c r="I220" s="180"/>
      <c r="J220" s="180"/>
      <c r="K220" s="180">
        <v>12</v>
      </c>
      <c r="L220" s="180"/>
      <c r="M220" s="180"/>
      <c r="N220" s="180">
        <v>2</v>
      </c>
      <c r="O220" s="180">
        <v>1</v>
      </c>
      <c r="P220" s="180">
        <v>2</v>
      </c>
      <c r="Q220" s="180"/>
      <c r="R220" s="181"/>
      <c r="S220" s="182">
        <v>20</v>
      </c>
    </row>
    <row r="221" spans="1:19" ht="13.5">
      <c r="A221" s="183" t="s">
        <v>362</v>
      </c>
      <c r="B221" s="179"/>
      <c r="C221" s="180"/>
      <c r="D221" s="180"/>
      <c r="E221" s="180"/>
      <c r="F221" s="180"/>
      <c r="G221" s="180"/>
      <c r="H221" s="180"/>
      <c r="I221" s="180"/>
      <c r="J221" s="180"/>
      <c r="K221" s="180">
        <v>2</v>
      </c>
      <c r="L221" s="180"/>
      <c r="M221" s="180"/>
      <c r="N221" s="180">
        <v>1</v>
      </c>
      <c r="O221" s="180"/>
      <c r="P221" s="180">
        <v>1</v>
      </c>
      <c r="Q221" s="180"/>
      <c r="R221" s="181">
        <v>1</v>
      </c>
      <c r="S221" s="182">
        <v>5</v>
      </c>
    </row>
    <row r="222" spans="1:19" ht="13.5">
      <c r="A222" s="183" t="s">
        <v>363</v>
      </c>
      <c r="B222" s="179"/>
      <c r="C222" s="180"/>
      <c r="D222" s="180"/>
      <c r="E222" s="180"/>
      <c r="F222" s="180"/>
      <c r="G222" s="180"/>
      <c r="H222" s="180"/>
      <c r="I222" s="180"/>
      <c r="J222" s="180"/>
      <c r="K222" s="180">
        <v>1</v>
      </c>
      <c r="L222" s="180"/>
      <c r="M222" s="180"/>
      <c r="N222" s="180">
        <v>2</v>
      </c>
      <c r="O222" s="180">
        <v>1</v>
      </c>
      <c r="P222" s="180"/>
      <c r="Q222" s="180"/>
      <c r="R222" s="181">
        <v>1</v>
      </c>
      <c r="S222" s="182">
        <v>5</v>
      </c>
    </row>
    <row r="223" spans="1:19" ht="13.5">
      <c r="A223" s="183" t="s">
        <v>364</v>
      </c>
      <c r="B223" s="179">
        <v>1</v>
      </c>
      <c r="C223" s="180"/>
      <c r="D223" s="180"/>
      <c r="E223" s="180"/>
      <c r="F223" s="180">
        <v>7</v>
      </c>
      <c r="G223" s="180">
        <v>2</v>
      </c>
      <c r="H223" s="180"/>
      <c r="I223" s="180"/>
      <c r="J223" s="180">
        <v>1</v>
      </c>
      <c r="K223" s="180">
        <v>14</v>
      </c>
      <c r="L223" s="180"/>
      <c r="M223" s="180">
        <v>8</v>
      </c>
      <c r="N223" s="180">
        <v>4</v>
      </c>
      <c r="O223" s="180">
        <v>10</v>
      </c>
      <c r="P223" s="180">
        <v>1</v>
      </c>
      <c r="Q223" s="180"/>
      <c r="R223" s="181">
        <v>15</v>
      </c>
      <c r="S223" s="182">
        <v>63</v>
      </c>
    </row>
    <row r="224" spans="1:19" ht="13.5">
      <c r="A224" s="183" t="s">
        <v>365</v>
      </c>
      <c r="B224" s="179"/>
      <c r="C224" s="180"/>
      <c r="D224" s="180"/>
      <c r="E224" s="180"/>
      <c r="F224" s="180">
        <v>8</v>
      </c>
      <c r="G224" s="180">
        <v>2</v>
      </c>
      <c r="H224" s="180"/>
      <c r="I224" s="180"/>
      <c r="J224" s="180"/>
      <c r="K224" s="180">
        <v>30</v>
      </c>
      <c r="L224" s="180">
        <v>1</v>
      </c>
      <c r="M224" s="180">
        <v>6</v>
      </c>
      <c r="N224" s="180">
        <v>6</v>
      </c>
      <c r="O224" s="180">
        <v>4</v>
      </c>
      <c r="P224" s="180">
        <v>3</v>
      </c>
      <c r="Q224" s="180"/>
      <c r="R224" s="181">
        <v>18</v>
      </c>
      <c r="S224" s="182">
        <v>78</v>
      </c>
    </row>
    <row r="225" spans="1:19" ht="14.25" thickBot="1">
      <c r="A225" s="190" t="s">
        <v>366</v>
      </c>
      <c r="B225" s="191"/>
      <c r="C225" s="192"/>
      <c r="D225" s="192"/>
      <c r="E225" s="192"/>
      <c r="F225" s="192">
        <v>3</v>
      </c>
      <c r="G225" s="192">
        <v>1</v>
      </c>
      <c r="H225" s="192"/>
      <c r="I225" s="192">
        <v>1</v>
      </c>
      <c r="J225" s="192">
        <v>2</v>
      </c>
      <c r="K225" s="192">
        <v>10</v>
      </c>
      <c r="L225" s="192">
        <v>1</v>
      </c>
      <c r="M225" s="192">
        <v>2</v>
      </c>
      <c r="N225" s="192">
        <v>5</v>
      </c>
      <c r="O225" s="192">
        <v>4</v>
      </c>
      <c r="P225" s="192">
        <v>2</v>
      </c>
      <c r="Q225" s="192"/>
      <c r="R225" s="193">
        <v>11</v>
      </c>
      <c r="S225" s="182">
        <v>42</v>
      </c>
    </row>
    <row r="226" spans="1:19" ht="13.5">
      <c r="A226" s="195" t="s">
        <v>367</v>
      </c>
      <c r="B226" s="174"/>
      <c r="C226" s="175"/>
      <c r="D226" s="175"/>
      <c r="E226" s="175"/>
      <c r="F226" s="175">
        <v>4</v>
      </c>
      <c r="G226" s="175"/>
      <c r="H226" s="175"/>
      <c r="I226" s="175"/>
      <c r="J226" s="175"/>
      <c r="K226" s="175">
        <v>4</v>
      </c>
      <c r="L226" s="175"/>
      <c r="M226" s="175">
        <v>1</v>
      </c>
      <c r="N226" s="175">
        <v>5</v>
      </c>
      <c r="O226" s="175">
        <v>4</v>
      </c>
      <c r="P226" s="175">
        <v>1</v>
      </c>
      <c r="Q226" s="175"/>
      <c r="R226" s="176">
        <v>5</v>
      </c>
      <c r="S226" s="182">
        <v>24</v>
      </c>
    </row>
    <row r="227" spans="1:19" ht="13.5">
      <c r="A227" s="183" t="s">
        <v>368</v>
      </c>
      <c r="B227" s="179"/>
      <c r="C227" s="180"/>
      <c r="D227" s="180"/>
      <c r="E227" s="180"/>
      <c r="F227" s="180">
        <v>3</v>
      </c>
      <c r="G227" s="180">
        <v>1</v>
      </c>
      <c r="H227" s="180"/>
      <c r="I227" s="180">
        <v>1</v>
      </c>
      <c r="J227" s="180"/>
      <c r="K227" s="180">
        <v>7</v>
      </c>
      <c r="L227" s="180"/>
      <c r="M227" s="180"/>
      <c r="N227" s="180">
        <v>4</v>
      </c>
      <c r="O227" s="180">
        <v>1</v>
      </c>
      <c r="P227" s="180">
        <v>1</v>
      </c>
      <c r="Q227" s="180"/>
      <c r="R227" s="181">
        <v>8</v>
      </c>
      <c r="S227" s="182">
        <v>26</v>
      </c>
    </row>
    <row r="228" spans="1:19" ht="13.5">
      <c r="A228" s="183" t="s">
        <v>369</v>
      </c>
      <c r="B228" s="179"/>
      <c r="C228" s="180"/>
      <c r="D228" s="180"/>
      <c r="E228" s="180"/>
      <c r="F228" s="180">
        <v>3</v>
      </c>
      <c r="G228" s="180"/>
      <c r="H228" s="180"/>
      <c r="I228" s="180"/>
      <c r="J228" s="180"/>
      <c r="K228" s="180">
        <v>2</v>
      </c>
      <c r="L228" s="180"/>
      <c r="M228" s="180"/>
      <c r="N228" s="180"/>
      <c r="O228" s="180">
        <v>2</v>
      </c>
      <c r="P228" s="180"/>
      <c r="Q228" s="180"/>
      <c r="R228" s="181">
        <v>5</v>
      </c>
      <c r="S228" s="182">
        <v>12</v>
      </c>
    </row>
    <row r="229" spans="1:19" ht="13.5">
      <c r="A229" s="183" t="s">
        <v>370</v>
      </c>
      <c r="B229" s="179"/>
      <c r="C229" s="180"/>
      <c r="D229" s="180"/>
      <c r="E229" s="180"/>
      <c r="F229" s="180">
        <v>5</v>
      </c>
      <c r="G229" s="180">
        <v>5</v>
      </c>
      <c r="H229" s="180"/>
      <c r="I229" s="180"/>
      <c r="J229" s="180">
        <v>2</v>
      </c>
      <c r="K229" s="180">
        <v>5</v>
      </c>
      <c r="L229" s="180">
        <v>1</v>
      </c>
      <c r="M229" s="180"/>
      <c r="N229" s="180">
        <v>4</v>
      </c>
      <c r="O229" s="180">
        <v>1</v>
      </c>
      <c r="P229" s="180"/>
      <c r="Q229" s="180"/>
      <c r="R229" s="181">
        <v>6</v>
      </c>
      <c r="S229" s="182">
        <v>29</v>
      </c>
    </row>
    <row r="230" spans="1:19" ht="13.5">
      <c r="A230" s="183" t="s">
        <v>371</v>
      </c>
      <c r="B230" s="179"/>
      <c r="C230" s="180"/>
      <c r="D230" s="180"/>
      <c r="E230" s="180"/>
      <c r="F230" s="180">
        <v>2</v>
      </c>
      <c r="G230" s="180">
        <v>2</v>
      </c>
      <c r="H230" s="180"/>
      <c r="I230" s="180">
        <v>1</v>
      </c>
      <c r="J230" s="180"/>
      <c r="K230" s="180">
        <v>62</v>
      </c>
      <c r="L230" s="180">
        <v>1</v>
      </c>
      <c r="M230" s="180">
        <v>2</v>
      </c>
      <c r="N230" s="180">
        <v>17</v>
      </c>
      <c r="O230" s="180"/>
      <c r="P230" s="180">
        <v>1</v>
      </c>
      <c r="Q230" s="180"/>
      <c r="R230" s="181">
        <v>25</v>
      </c>
      <c r="S230" s="182">
        <v>113</v>
      </c>
    </row>
    <row r="231" spans="1:19" ht="13.5">
      <c r="A231" s="183" t="s">
        <v>372</v>
      </c>
      <c r="B231" s="179"/>
      <c r="C231" s="180"/>
      <c r="D231" s="180"/>
      <c r="E231" s="180"/>
      <c r="F231" s="180">
        <v>5</v>
      </c>
      <c r="G231" s="180">
        <v>1</v>
      </c>
      <c r="H231" s="180"/>
      <c r="I231" s="180"/>
      <c r="J231" s="180"/>
      <c r="K231" s="180">
        <v>5</v>
      </c>
      <c r="L231" s="180">
        <v>1</v>
      </c>
      <c r="M231" s="180"/>
      <c r="N231" s="180">
        <v>2</v>
      </c>
      <c r="O231" s="180"/>
      <c r="P231" s="180"/>
      <c r="Q231" s="180"/>
      <c r="R231" s="181">
        <v>5</v>
      </c>
      <c r="S231" s="182">
        <v>19</v>
      </c>
    </row>
    <row r="232" spans="1:19" ht="13.5">
      <c r="A232" s="183" t="s">
        <v>373</v>
      </c>
      <c r="B232" s="179"/>
      <c r="C232" s="180"/>
      <c r="D232" s="180"/>
      <c r="E232" s="180"/>
      <c r="F232" s="180">
        <v>2</v>
      </c>
      <c r="G232" s="180">
        <v>1</v>
      </c>
      <c r="H232" s="180"/>
      <c r="I232" s="180"/>
      <c r="J232" s="180">
        <v>1</v>
      </c>
      <c r="K232" s="180">
        <v>7</v>
      </c>
      <c r="L232" s="180"/>
      <c r="M232" s="180"/>
      <c r="N232" s="180">
        <v>6</v>
      </c>
      <c r="O232" s="180">
        <v>6</v>
      </c>
      <c r="P232" s="180">
        <v>1</v>
      </c>
      <c r="Q232" s="180"/>
      <c r="R232" s="181">
        <v>5</v>
      </c>
      <c r="S232" s="182">
        <v>29</v>
      </c>
    </row>
    <row r="233" spans="1:19" ht="13.5">
      <c r="A233" s="183" t="s">
        <v>374</v>
      </c>
      <c r="B233" s="179"/>
      <c r="C233" s="180"/>
      <c r="D233" s="180"/>
      <c r="E233" s="180"/>
      <c r="F233" s="180">
        <v>3</v>
      </c>
      <c r="G233" s="180"/>
      <c r="H233" s="180"/>
      <c r="I233" s="180"/>
      <c r="J233" s="180"/>
      <c r="K233" s="180">
        <v>3</v>
      </c>
      <c r="L233" s="180"/>
      <c r="M233" s="180"/>
      <c r="N233" s="180">
        <v>3</v>
      </c>
      <c r="O233" s="180">
        <v>2</v>
      </c>
      <c r="P233" s="180"/>
      <c r="Q233" s="180"/>
      <c r="R233" s="181">
        <v>7</v>
      </c>
      <c r="S233" s="182">
        <v>18</v>
      </c>
    </row>
    <row r="234" spans="1:19" ht="13.5">
      <c r="A234" s="183" t="s">
        <v>375</v>
      </c>
      <c r="B234" s="179"/>
      <c r="C234" s="180"/>
      <c r="D234" s="180"/>
      <c r="E234" s="180"/>
      <c r="F234" s="180">
        <v>2</v>
      </c>
      <c r="G234" s="180">
        <v>1</v>
      </c>
      <c r="H234" s="180"/>
      <c r="I234" s="180">
        <v>1</v>
      </c>
      <c r="J234" s="180">
        <v>1</v>
      </c>
      <c r="K234" s="180">
        <v>6</v>
      </c>
      <c r="L234" s="180"/>
      <c r="M234" s="180"/>
      <c r="N234" s="180"/>
      <c r="O234" s="180"/>
      <c r="P234" s="180">
        <v>1</v>
      </c>
      <c r="Q234" s="180"/>
      <c r="R234" s="181">
        <v>5</v>
      </c>
      <c r="S234" s="182">
        <v>17</v>
      </c>
    </row>
    <row r="235" spans="1:19" ht="13.5">
      <c r="A235" s="183" t="s">
        <v>376</v>
      </c>
      <c r="B235" s="179"/>
      <c r="C235" s="180"/>
      <c r="D235" s="180"/>
      <c r="E235" s="180"/>
      <c r="F235" s="180">
        <v>3</v>
      </c>
      <c r="G235" s="180">
        <v>1</v>
      </c>
      <c r="H235" s="180"/>
      <c r="I235" s="180"/>
      <c r="J235" s="180"/>
      <c r="K235" s="180">
        <v>3</v>
      </c>
      <c r="L235" s="180"/>
      <c r="M235" s="180"/>
      <c r="N235" s="180"/>
      <c r="O235" s="180"/>
      <c r="P235" s="180">
        <v>1</v>
      </c>
      <c r="Q235" s="180"/>
      <c r="R235" s="181">
        <v>1</v>
      </c>
      <c r="S235" s="182">
        <v>9</v>
      </c>
    </row>
    <row r="236" spans="1:19" ht="13.5">
      <c r="A236" s="183" t="s">
        <v>377</v>
      </c>
      <c r="B236" s="179"/>
      <c r="C236" s="180"/>
      <c r="D236" s="180"/>
      <c r="E236" s="180"/>
      <c r="F236" s="180">
        <v>4</v>
      </c>
      <c r="G236" s="180"/>
      <c r="H236" s="180"/>
      <c r="I236" s="180">
        <v>1</v>
      </c>
      <c r="J236" s="180"/>
      <c r="K236" s="180">
        <v>13</v>
      </c>
      <c r="L236" s="180"/>
      <c r="M236" s="180">
        <v>1</v>
      </c>
      <c r="N236" s="180">
        <v>3</v>
      </c>
      <c r="O236" s="180">
        <v>3</v>
      </c>
      <c r="P236" s="180">
        <v>1</v>
      </c>
      <c r="Q236" s="180"/>
      <c r="R236" s="181">
        <v>22</v>
      </c>
      <c r="S236" s="182">
        <v>48</v>
      </c>
    </row>
    <row r="237" spans="1:19" ht="13.5">
      <c r="A237" s="183" t="s">
        <v>378</v>
      </c>
      <c r="B237" s="179"/>
      <c r="C237" s="180"/>
      <c r="D237" s="180"/>
      <c r="E237" s="180"/>
      <c r="F237" s="180">
        <v>4</v>
      </c>
      <c r="G237" s="180">
        <v>1</v>
      </c>
      <c r="H237" s="180"/>
      <c r="I237" s="180"/>
      <c r="J237" s="180"/>
      <c r="K237" s="180">
        <v>7</v>
      </c>
      <c r="L237" s="180"/>
      <c r="M237" s="180"/>
      <c r="N237" s="180">
        <v>5</v>
      </c>
      <c r="O237" s="180"/>
      <c r="P237" s="180">
        <v>2</v>
      </c>
      <c r="Q237" s="180"/>
      <c r="R237" s="181">
        <v>4</v>
      </c>
      <c r="S237" s="182">
        <v>23</v>
      </c>
    </row>
    <row r="238" spans="1:19" ht="13.5">
      <c r="A238" s="183" t="s">
        <v>379</v>
      </c>
      <c r="B238" s="179"/>
      <c r="C238" s="180"/>
      <c r="D238" s="180"/>
      <c r="E238" s="180"/>
      <c r="F238" s="180">
        <v>5</v>
      </c>
      <c r="G238" s="180">
        <v>1</v>
      </c>
      <c r="H238" s="180"/>
      <c r="I238" s="180">
        <v>1</v>
      </c>
      <c r="J238" s="180"/>
      <c r="K238" s="180">
        <v>4</v>
      </c>
      <c r="L238" s="180">
        <v>2</v>
      </c>
      <c r="M238" s="180">
        <v>1</v>
      </c>
      <c r="N238" s="180">
        <v>1</v>
      </c>
      <c r="O238" s="180">
        <v>1</v>
      </c>
      <c r="P238" s="180"/>
      <c r="Q238" s="180"/>
      <c r="R238" s="181">
        <v>10</v>
      </c>
      <c r="S238" s="182">
        <v>26</v>
      </c>
    </row>
    <row r="239" spans="1:19" ht="13.5">
      <c r="A239" s="183" t="s">
        <v>380</v>
      </c>
      <c r="B239" s="179"/>
      <c r="C239" s="180"/>
      <c r="D239" s="180"/>
      <c r="E239" s="180"/>
      <c r="F239" s="180">
        <v>3</v>
      </c>
      <c r="G239" s="180">
        <v>6</v>
      </c>
      <c r="H239" s="180"/>
      <c r="I239" s="180"/>
      <c r="J239" s="180"/>
      <c r="K239" s="180">
        <v>19</v>
      </c>
      <c r="L239" s="180"/>
      <c r="M239" s="180">
        <v>1</v>
      </c>
      <c r="N239" s="180">
        <v>1</v>
      </c>
      <c r="O239" s="180">
        <v>2</v>
      </c>
      <c r="P239" s="180">
        <v>1</v>
      </c>
      <c r="Q239" s="180"/>
      <c r="R239" s="181">
        <v>7</v>
      </c>
      <c r="S239" s="182">
        <v>40</v>
      </c>
    </row>
    <row r="240" spans="1:19" ht="13.5">
      <c r="A240" s="183" t="s">
        <v>381</v>
      </c>
      <c r="B240" s="179"/>
      <c r="C240" s="180"/>
      <c r="D240" s="180"/>
      <c r="E240" s="180"/>
      <c r="F240" s="180">
        <v>3</v>
      </c>
      <c r="G240" s="180">
        <v>1</v>
      </c>
      <c r="H240" s="180"/>
      <c r="I240" s="180">
        <v>1</v>
      </c>
      <c r="J240" s="180"/>
      <c r="K240" s="180">
        <v>5</v>
      </c>
      <c r="L240" s="180">
        <v>1</v>
      </c>
      <c r="M240" s="180"/>
      <c r="N240" s="180"/>
      <c r="O240" s="180">
        <v>7</v>
      </c>
      <c r="P240" s="180">
        <v>2</v>
      </c>
      <c r="Q240" s="180"/>
      <c r="R240" s="181">
        <v>14</v>
      </c>
      <c r="S240" s="182">
        <v>34</v>
      </c>
    </row>
    <row r="241" spans="1:19" ht="13.5">
      <c r="A241" s="183" t="s">
        <v>382</v>
      </c>
      <c r="B241" s="179"/>
      <c r="C241" s="180"/>
      <c r="D241" s="180"/>
      <c r="E241" s="180"/>
      <c r="F241" s="180">
        <v>1</v>
      </c>
      <c r="G241" s="180">
        <v>2</v>
      </c>
      <c r="H241" s="180"/>
      <c r="I241" s="180"/>
      <c r="J241" s="180"/>
      <c r="K241" s="180">
        <v>14</v>
      </c>
      <c r="L241" s="180">
        <v>1</v>
      </c>
      <c r="M241" s="180">
        <v>1</v>
      </c>
      <c r="N241" s="180">
        <v>6</v>
      </c>
      <c r="O241" s="180">
        <v>4</v>
      </c>
      <c r="P241" s="180">
        <v>2</v>
      </c>
      <c r="Q241" s="180"/>
      <c r="R241" s="181">
        <v>7</v>
      </c>
      <c r="S241" s="182">
        <v>38</v>
      </c>
    </row>
    <row r="242" spans="1:19" ht="13.5">
      <c r="A242" s="183" t="s">
        <v>383</v>
      </c>
      <c r="B242" s="179"/>
      <c r="C242" s="180"/>
      <c r="D242" s="180"/>
      <c r="E242" s="180"/>
      <c r="F242" s="180">
        <v>2</v>
      </c>
      <c r="G242" s="180">
        <v>1</v>
      </c>
      <c r="H242" s="180"/>
      <c r="I242" s="180"/>
      <c r="J242" s="180"/>
      <c r="K242" s="180">
        <v>5</v>
      </c>
      <c r="L242" s="180">
        <v>1</v>
      </c>
      <c r="M242" s="180">
        <v>1</v>
      </c>
      <c r="N242" s="180"/>
      <c r="O242" s="180">
        <v>2</v>
      </c>
      <c r="P242" s="180">
        <v>1</v>
      </c>
      <c r="Q242" s="180"/>
      <c r="R242" s="181">
        <v>3</v>
      </c>
      <c r="S242" s="182">
        <v>16</v>
      </c>
    </row>
    <row r="243" spans="1:19" ht="13.5">
      <c r="A243" s="183" t="s">
        <v>384</v>
      </c>
      <c r="B243" s="179"/>
      <c r="C243" s="180"/>
      <c r="D243" s="180"/>
      <c r="E243" s="180"/>
      <c r="F243" s="180">
        <v>2</v>
      </c>
      <c r="G243" s="180">
        <v>2</v>
      </c>
      <c r="H243" s="180"/>
      <c r="I243" s="180"/>
      <c r="J243" s="180"/>
      <c r="K243" s="180">
        <v>8</v>
      </c>
      <c r="L243" s="180"/>
      <c r="M243" s="180"/>
      <c r="N243" s="180">
        <v>3</v>
      </c>
      <c r="O243" s="180">
        <v>1</v>
      </c>
      <c r="P243" s="180">
        <v>1</v>
      </c>
      <c r="Q243" s="180"/>
      <c r="R243" s="181">
        <v>12</v>
      </c>
      <c r="S243" s="182">
        <v>29</v>
      </c>
    </row>
    <row r="244" spans="1:19" ht="13.5">
      <c r="A244" s="183" t="s">
        <v>385</v>
      </c>
      <c r="B244" s="179"/>
      <c r="C244" s="180"/>
      <c r="D244" s="180"/>
      <c r="E244" s="180"/>
      <c r="F244" s="180">
        <v>2</v>
      </c>
      <c r="G244" s="180">
        <v>1</v>
      </c>
      <c r="H244" s="180"/>
      <c r="I244" s="180"/>
      <c r="J244" s="180"/>
      <c r="K244" s="180">
        <v>6</v>
      </c>
      <c r="L244" s="180">
        <v>3</v>
      </c>
      <c r="M244" s="180"/>
      <c r="N244" s="180">
        <v>1</v>
      </c>
      <c r="O244" s="180">
        <v>1</v>
      </c>
      <c r="P244" s="180">
        <v>3</v>
      </c>
      <c r="Q244" s="180"/>
      <c r="R244" s="181">
        <v>5</v>
      </c>
      <c r="S244" s="182">
        <v>22</v>
      </c>
    </row>
    <row r="245" spans="1:19" ht="13.5">
      <c r="A245" s="183" t="s">
        <v>386</v>
      </c>
      <c r="B245" s="179"/>
      <c r="C245" s="180"/>
      <c r="D245" s="180"/>
      <c r="E245" s="180"/>
      <c r="F245" s="180">
        <v>7</v>
      </c>
      <c r="G245" s="180">
        <v>1</v>
      </c>
      <c r="H245" s="180"/>
      <c r="I245" s="180"/>
      <c r="J245" s="180"/>
      <c r="K245" s="180">
        <v>12</v>
      </c>
      <c r="L245" s="180"/>
      <c r="M245" s="180">
        <v>3</v>
      </c>
      <c r="N245" s="180">
        <v>5</v>
      </c>
      <c r="O245" s="180">
        <v>4</v>
      </c>
      <c r="P245" s="180">
        <v>6</v>
      </c>
      <c r="Q245" s="180"/>
      <c r="R245" s="181">
        <v>12</v>
      </c>
      <c r="S245" s="182">
        <v>50</v>
      </c>
    </row>
    <row r="246" spans="1:19" ht="13.5">
      <c r="A246" s="183" t="s">
        <v>387</v>
      </c>
      <c r="B246" s="179"/>
      <c r="C246" s="180"/>
      <c r="D246" s="180"/>
      <c r="E246" s="180"/>
      <c r="F246" s="180">
        <v>2</v>
      </c>
      <c r="G246" s="180"/>
      <c r="H246" s="180"/>
      <c r="I246" s="180"/>
      <c r="J246" s="180"/>
      <c r="K246" s="180">
        <v>1</v>
      </c>
      <c r="L246" s="180"/>
      <c r="M246" s="180"/>
      <c r="N246" s="180"/>
      <c r="O246" s="180"/>
      <c r="P246" s="180"/>
      <c r="Q246" s="180"/>
      <c r="R246" s="181">
        <v>2</v>
      </c>
      <c r="S246" s="182">
        <v>5</v>
      </c>
    </row>
    <row r="247" spans="1:19" ht="13.5">
      <c r="A247" s="183" t="s">
        <v>388</v>
      </c>
      <c r="B247" s="179"/>
      <c r="C247" s="180"/>
      <c r="D247" s="180"/>
      <c r="E247" s="180"/>
      <c r="F247" s="180">
        <v>3</v>
      </c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1">
        <v>5</v>
      </c>
      <c r="S247" s="182">
        <v>8</v>
      </c>
    </row>
    <row r="248" spans="1:19" ht="13.5">
      <c r="A248" s="183" t="s">
        <v>389</v>
      </c>
      <c r="B248" s="179"/>
      <c r="C248" s="180"/>
      <c r="D248" s="180"/>
      <c r="E248" s="180"/>
      <c r="F248" s="180">
        <v>3</v>
      </c>
      <c r="G248" s="180"/>
      <c r="H248" s="180"/>
      <c r="I248" s="180">
        <v>1</v>
      </c>
      <c r="J248" s="180"/>
      <c r="K248" s="180">
        <v>23</v>
      </c>
      <c r="L248" s="180"/>
      <c r="M248" s="180">
        <v>2</v>
      </c>
      <c r="N248" s="180">
        <v>15</v>
      </c>
      <c r="O248" s="180">
        <v>1</v>
      </c>
      <c r="P248" s="180"/>
      <c r="Q248" s="180"/>
      <c r="R248" s="181">
        <v>10</v>
      </c>
      <c r="S248" s="182">
        <v>55</v>
      </c>
    </row>
    <row r="249" spans="1:19" ht="13.5">
      <c r="A249" s="189" t="s">
        <v>390</v>
      </c>
      <c r="B249" s="179"/>
      <c r="C249" s="180"/>
      <c r="D249" s="180"/>
      <c r="E249" s="180"/>
      <c r="F249" s="180">
        <v>2</v>
      </c>
      <c r="G249" s="180">
        <v>1</v>
      </c>
      <c r="H249" s="180"/>
      <c r="I249" s="180"/>
      <c r="J249" s="180">
        <v>1</v>
      </c>
      <c r="K249" s="180">
        <v>5</v>
      </c>
      <c r="L249" s="180"/>
      <c r="M249" s="180"/>
      <c r="N249" s="180">
        <v>5</v>
      </c>
      <c r="O249" s="180">
        <v>2</v>
      </c>
      <c r="P249" s="180">
        <v>1</v>
      </c>
      <c r="Q249" s="180">
        <v>1</v>
      </c>
      <c r="R249" s="181">
        <v>16</v>
      </c>
      <c r="S249" s="182">
        <v>34</v>
      </c>
    </row>
    <row r="250" spans="1:19" ht="13.5">
      <c r="A250" s="189" t="s">
        <v>391</v>
      </c>
      <c r="B250" s="179"/>
      <c r="C250" s="180"/>
      <c r="D250" s="180"/>
      <c r="E250" s="180"/>
      <c r="F250" s="180">
        <v>2</v>
      </c>
      <c r="G250" s="180">
        <v>3</v>
      </c>
      <c r="H250" s="180"/>
      <c r="I250" s="180"/>
      <c r="J250" s="180"/>
      <c r="K250" s="180">
        <v>16</v>
      </c>
      <c r="L250" s="180">
        <v>1</v>
      </c>
      <c r="M250" s="180">
        <v>2</v>
      </c>
      <c r="N250" s="180">
        <v>9</v>
      </c>
      <c r="O250" s="180">
        <v>2</v>
      </c>
      <c r="P250" s="180">
        <v>2</v>
      </c>
      <c r="Q250" s="180"/>
      <c r="R250" s="181">
        <v>10</v>
      </c>
      <c r="S250" s="182">
        <v>47</v>
      </c>
    </row>
    <row r="251" spans="1:19" ht="13.5">
      <c r="A251" s="183" t="s">
        <v>392</v>
      </c>
      <c r="B251" s="179"/>
      <c r="C251" s="180"/>
      <c r="D251" s="180"/>
      <c r="E251" s="180"/>
      <c r="F251" s="180">
        <v>1</v>
      </c>
      <c r="G251" s="180">
        <v>2</v>
      </c>
      <c r="H251" s="180"/>
      <c r="I251" s="180"/>
      <c r="J251" s="180">
        <v>1</v>
      </c>
      <c r="K251" s="180">
        <v>6</v>
      </c>
      <c r="L251" s="180"/>
      <c r="M251" s="180">
        <v>1</v>
      </c>
      <c r="N251" s="180">
        <v>5</v>
      </c>
      <c r="O251" s="180"/>
      <c r="P251" s="180">
        <v>1</v>
      </c>
      <c r="Q251" s="180"/>
      <c r="R251" s="181">
        <v>10</v>
      </c>
      <c r="S251" s="182">
        <v>27</v>
      </c>
    </row>
    <row r="252" spans="1:19" ht="13.5">
      <c r="A252" s="183" t="s">
        <v>393</v>
      </c>
      <c r="B252" s="179"/>
      <c r="C252" s="180"/>
      <c r="D252" s="180"/>
      <c r="E252" s="180"/>
      <c r="F252" s="180">
        <v>7</v>
      </c>
      <c r="G252" s="180"/>
      <c r="H252" s="180"/>
      <c r="I252" s="180"/>
      <c r="J252" s="180">
        <v>1</v>
      </c>
      <c r="K252" s="180">
        <v>12</v>
      </c>
      <c r="L252" s="180"/>
      <c r="M252" s="180">
        <v>2</v>
      </c>
      <c r="N252" s="180">
        <v>7</v>
      </c>
      <c r="O252" s="180">
        <v>2</v>
      </c>
      <c r="P252" s="180">
        <v>2</v>
      </c>
      <c r="Q252" s="180"/>
      <c r="R252" s="181">
        <v>8</v>
      </c>
      <c r="S252" s="182">
        <v>41</v>
      </c>
    </row>
    <row r="253" spans="1:19" ht="13.5">
      <c r="A253" s="183" t="s">
        <v>394</v>
      </c>
      <c r="B253" s="179"/>
      <c r="C253" s="180"/>
      <c r="D253" s="180"/>
      <c r="E253" s="180"/>
      <c r="F253" s="180">
        <v>4</v>
      </c>
      <c r="G253" s="180"/>
      <c r="H253" s="180"/>
      <c r="I253" s="180"/>
      <c r="J253" s="180"/>
      <c r="K253" s="180">
        <v>11</v>
      </c>
      <c r="L253" s="180"/>
      <c r="M253" s="180">
        <v>1</v>
      </c>
      <c r="N253" s="180">
        <v>2</v>
      </c>
      <c r="O253" s="180"/>
      <c r="P253" s="180">
        <v>1</v>
      </c>
      <c r="Q253" s="180"/>
      <c r="R253" s="181">
        <v>8</v>
      </c>
      <c r="S253" s="182">
        <v>27</v>
      </c>
    </row>
    <row r="254" spans="1:19" ht="13.5">
      <c r="A254" s="183" t="s">
        <v>395</v>
      </c>
      <c r="B254" s="179"/>
      <c r="C254" s="180"/>
      <c r="D254" s="180"/>
      <c r="E254" s="180"/>
      <c r="F254" s="180">
        <v>4</v>
      </c>
      <c r="G254" s="180"/>
      <c r="H254" s="180"/>
      <c r="I254" s="180"/>
      <c r="J254" s="180">
        <v>1</v>
      </c>
      <c r="K254" s="180">
        <v>13</v>
      </c>
      <c r="L254" s="180"/>
      <c r="M254" s="180">
        <v>1</v>
      </c>
      <c r="N254" s="180">
        <v>7</v>
      </c>
      <c r="O254" s="180">
        <v>5</v>
      </c>
      <c r="P254" s="180">
        <v>3</v>
      </c>
      <c r="Q254" s="180"/>
      <c r="R254" s="181">
        <v>11</v>
      </c>
      <c r="S254" s="182">
        <v>45</v>
      </c>
    </row>
    <row r="255" spans="1:19" ht="14.25" thickBot="1">
      <c r="A255" s="190" t="s">
        <v>396</v>
      </c>
      <c r="B255" s="191"/>
      <c r="C255" s="192"/>
      <c r="D255" s="192"/>
      <c r="E255" s="192"/>
      <c r="F255" s="192"/>
      <c r="G255" s="192"/>
      <c r="H255" s="192"/>
      <c r="I255" s="192"/>
      <c r="J255" s="192"/>
      <c r="K255" s="192">
        <v>6</v>
      </c>
      <c r="L255" s="192"/>
      <c r="M255" s="192">
        <v>1</v>
      </c>
      <c r="N255" s="192">
        <v>5</v>
      </c>
      <c r="O255" s="192">
        <v>2</v>
      </c>
      <c r="P255" s="192">
        <v>1</v>
      </c>
      <c r="Q255" s="192"/>
      <c r="R255" s="193">
        <v>5</v>
      </c>
      <c r="S255" s="194">
        <v>20</v>
      </c>
    </row>
    <row r="256" spans="1:19" ht="13.5">
      <c r="A256" s="195" t="s">
        <v>397</v>
      </c>
      <c r="B256" s="174">
        <v>1</v>
      </c>
      <c r="C256" s="175"/>
      <c r="D256" s="175"/>
      <c r="E256" s="175"/>
      <c r="F256" s="175">
        <v>27</v>
      </c>
      <c r="G256" s="175">
        <v>25</v>
      </c>
      <c r="H256" s="175"/>
      <c r="I256" s="175">
        <v>2</v>
      </c>
      <c r="J256" s="175">
        <v>9</v>
      </c>
      <c r="K256" s="175">
        <v>106</v>
      </c>
      <c r="L256" s="175">
        <v>2</v>
      </c>
      <c r="M256" s="175">
        <v>21</v>
      </c>
      <c r="N256" s="175">
        <v>30</v>
      </c>
      <c r="O256" s="175">
        <v>19</v>
      </c>
      <c r="P256" s="175">
        <v>9</v>
      </c>
      <c r="Q256" s="175"/>
      <c r="R256" s="176">
        <v>63</v>
      </c>
      <c r="S256" s="177">
        <v>314</v>
      </c>
    </row>
    <row r="257" spans="1:19" ht="13.5">
      <c r="A257" s="183" t="s">
        <v>398</v>
      </c>
      <c r="B257" s="179"/>
      <c r="C257" s="180"/>
      <c r="D257" s="180"/>
      <c r="E257" s="180"/>
      <c r="F257" s="180">
        <v>17</v>
      </c>
      <c r="G257" s="180">
        <v>13</v>
      </c>
      <c r="H257" s="180"/>
      <c r="I257" s="180"/>
      <c r="J257" s="180">
        <v>1</v>
      </c>
      <c r="K257" s="180">
        <v>20</v>
      </c>
      <c r="L257" s="180">
        <v>1</v>
      </c>
      <c r="M257" s="180">
        <v>1</v>
      </c>
      <c r="N257" s="180">
        <v>5</v>
      </c>
      <c r="O257" s="180">
        <v>4</v>
      </c>
      <c r="P257" s="180">
        <v>1</v>
      </c>
      <c r="Q257" s="180"/>
      <c r="R257" s="181">
        <v>14</v>
      </c>
      <c r="S257" s="182">
        <v>77</v>
      </c>
    </row>
    <row r="258" spans="1:19" ht="13.5">
      <c r="A258" s="183" t="s">
        <v>399</v>
      </c>
      <c r="B258" s="179"/>
      <c r="C258" s="180"/>
      <c r="D258" s="180"/>
      <c r="E258" s="180"/>
      <c r="F258" s="180">
        <v>3</v>
      </c>
      <c r="G258" s="180">
        <v>4</v>
      </c>
      <c r="H258" s="180"/>
      <c r="I258" s="180">
        <v>1</v>
      </c>
      <c r="J258" s="180">
        <v>1</v>
      </c>
      <c r="K258" s="180">
        <v>79</v>
      </c>
      <c r="L258" s="180">
        <v>1</v>
      </c>
      <c r="M258" s="180">
        <v>1</v>
      </c>
      <c r="N258" s="180">
        <v>1</v>
      </c>
      <c r="O258" s="180"/>
      <c r="P258" s="180"/>
      <c r="Q258" s="180">
        <v>1</v>
      </c>
      <c r="R258" s="181">
        <v>3</v>
      </c>
      <c r="S258" s="182">
        <v>95</v>
      </c>
    </row>
    <row r="259" spans="1:19" ht="13.5">
      <c r="A259" s="183" t="s">
        <v>400</v>
      </c>
      <c r="B259" s="179"/>
      <c r="C259" s="180"/>
      <c r="D259" s="180"/>
      <c r="E259" s="180"/>
      <c r="F259" s="180">
        <v>1</v>
      </c>
      <c r="G259" s="180">
        <v>5</v>
      </c>
      <c r="H259" s="180"/>
      <c r="I259" s="180"/>
      <c r="J259" s="180"/>
      <c r="K259" s="180"/>
      <c r="L259" s="180"/>
      <c r="M259" s="180">
        <v>1</v>
      </c>
      <c r="N259" s="180"/>
      <c r="O259" s="180"/>
      <c r="P259" s="180"/>
      <c r="Q259" s="180"/>
      <c r="R259" s="181">
        <v>1</v>
      </c>
      <c r="S259" s="182">
        <v>8</v>
      </c>
    </row>
    <row r="260" spans="1:19" ht="13.5">
      <c r="A260" s="183" t="s">
        <v>401</v>
      </c>
      <c r="B260" s="179"/>
      <c r="C260" s="180"/>
      <c r="D260" s="180"/>
      <c r="E260" s="180"/>
      <c r="F260" s="180">
        <v>1</v>
      </c>
      <c r="G260" s="180">
        <v>2</v>
      </c>
      <c r="H260" s="180"/>
      <c r="I260" s="180"/>
      <c r="J260" s="180"/>
      <c r="K260" s="180">
        <v>6</v>
      </c>
      <c r="L260" s="180"/>
      <c r="M260" s="180"/>
      <c r="N260" s="180">
        <v>3</v>
      </c>
      <c r="O260" s="180">
        <v>2</v>
      </c>
      <c r="P260" s="180"/>
      <c r="Q260" s="180"/>
      <c r="R260" s="181">
        <v>3</v>
      </c>
      <c r="S260" s="182">
        <v>17</v>
      </c>
    </row>
    <row r="261" spans="1:19" ht="13.5">
      <c r="A261" s="183" t="s">
        <v>402</v>
      </c>
      <c r="B261" s="179"/>
      <c r="C261" s="180"/>
      <c r="D261" s="180"/>
      <c r="E261" s="180"/>
      <c r="F261" s="180">
        <v>11</v>
      </c>
      <c r="G261" s="180">
        <v>6</v>
      </c>
      <c r="H261" s="180"/>
      <c r="I261" s="180"/>
      <c r="J261" s="180">
        <v>2</v>
      </c>
      <c r="K261" s="180">
        <v>27</v>
      </c>
      <c r="L261" s="180"/>
      <c r="M261" s="180">
        <v>4</v>
      </c>
      <c r="N261" s="180">
        <v>10</v>
      </c>
      <c r="O261" s="180">
        <v>6</v>
      </c>
      <c r="P261" s="180">
        <v>6</v>
      </c>
      <c r="Q261" s="180"/>
      <c r="R261" s="181">
        <v>21</v>
      </c>
      <c r="S261" s="182">
        <v>93</v>
      </c>
    </row>
    <row r="262" spans="1:19" ht="13.5">
      <c r="A262" s="183" t="s">
        <v>403</v>
      </c>
      <c r="B262" s="179">
        <v>1</v>
      </c>
      <c r="C262" s="180"/>
      <c r="D262" s="180">
        <v>1</v>
      </c>
      <c r="E262" s="180"/>
      <c r="F262" s="180">
        <v>36</v>
      </c>
      <c r="G262" s="180">
        <v>40</v>
      </c>
      <c r="H262" s="180">
        <v>1</v>
      </c>
      <c r="I262" s="180"/>
      <c r="J262" s="180">
        <v>15</v>
      </c>
      <c r="K262" s="180">
        <v>56</v>
      </c>
      <c r="L262" s="180">
        <v>1</v>
      </c>
      <c r="M262" s="180">
        <v>2</v>
      </c>
      <c r="N262" s="180">
        <v>16</v>
      </c>
      <c r="O262" s="180">
        <v>9</v>
      </c>
      <c r="P262" s="180">
        <v>7</v>
      </c>
      <c r="Q262" s="180">
        <v>1</v>
      </c>
      <c r="R262" s="181">
        <v>42</v>
      </c>
      <c r="S262" s="182">
        <v>228</v>
      </c>
    </row>
    <row r="263" spans="1:19" ht="13.5">
      <c r="A263" s="183" t="s">
        <v>404</v>
      </c>
      <c r="B263" s="179"/>
      <c r="C263" s="180"/>
      <c r="D263" s="180">
        <v>1</v>
      </c>
      <c r="E263" s="180"/>
      <c r="F263" s="180">
        <v>3</v>
      </c>
      <c r="G263" s="180">
        <v>2</v>
      </c>
      <c r="H263" s="180"/>
      <c r="I263" s="180"/>
      <c r="J263" s="180"/>
      <c r="K263" s="180">
        <v>10</v>
      </c>
      <c r="L263" s="180"/>
      <c r="M263" s="180"/>
      <c r="N263" s="180">
        <v>2</v>
      </c>
      <c r="O263" s="180">
        <v>1</v>
      </c>
      <c r="P263" s="180"/>
      <c r="Q263" s="180"/>
      <c r="R263" s="181"/>
      <c r="S263" s="182">
        <v>19</v>
      </c>
    </row>
    <row r="264" spans="1:19" ht="13.5">
      <c r="A264" s="183" t="s">
        <v>405</v>
      </c>
      <c r="B264" s="179"/>
      <c r="C264" s="180"/>
      <c r="D264" s="180"/>
      <c r="E264" s="180"/>
      <c r="F264" s="180">
        <v>6</v>
      </c>
      <c r="G264" s="180">
        <v>1</v>
      </c>
      <c r="H264" s="180"/>
      <c r="I264" s="180"/>
      <c r="J264" s="180"/>
      <c r="K264" s="180">
        <v>10</v>
      </c>
      <c r="L264" s="180"/>
      <c r="M264" s="180">
        <v>4</v>
      </c>
      <c r="N264" s="180">
        <v>8</v>
      </c>
      <c r="O264" s="180">
        <v>1</v>
      </c>
      <c r="P264" s="180">
        <v>5</v>
      </c>
      <c r="Q264" s="180"/>
      <c r="R264" s="181">
        <v>8</v>
      </c>
      <c r="S264" s="182">
        <v>43</v>
      </c>
    </row>
    <row r="265" spans="1:19" ht="13.5">
      <c r="A265" s="183" t="s">
        <v>406</v>
      </c>
      <c r="B265" s="179"/>
      <c r="C265" s="180"/>
      <c r="D265" s="180"/>
      <c r="E265" s="180"/>
      <c r="F265" s="180">
        <v>1</v>
      </c>
      <c r="G265" s="180">
        <v>1</v>
      </c>
      <c r="H265" s="180"/>
      <c r="I265" s="180"/>
      <c r="J265" s="180"/>
      <c r="K265" s="180">
        <v>11</v>
      </c>
      <c r="L265" s="180"/>
      <c r="M265" s="180">
        <v>1</v>
      </c>
      <c r="N265" s="180">
        <v>3</v>
      </c>
      <c r="O265" s="180">
        <v>1</v>
      </c>
      <c r="P265" s="180">
        <v>1</v>
      </c>
      <c r="Q265" s="180"/>
      <c r="R265" s="181">
        <v>4</v>
      </c>
      <c r="S265" s="182">
        <v>23</v>
      </c>
    </row>
    <row r="266" spans="1:19" ht="13.5">
      <c r="A266" s="183" t="s">
        <v>407</v>
      </c>
      <c r="B266" s="179"/>
      <c r="C266" s="180"/>
      <c r="D266" s="180"/>
      <c r="E266" s="180"/>
      <c r="F266" s="180">
        <v>7</v>
      </c>
      <c r="G266" s="180">
        <v>2</v>
      </c>
      <c r="H266" s="180"/>
      <c r="I266" s="180"/>
      <c r="J266" s="180"/>
      <c r="K266" s="180">
        <v>11</v>
      </c>
      <c r="L266" s="180"/>
      <c r="M266" s="180">
        <v>2</v>
      </c>
      <c r="N266" s="180">
        <v>11</v>
      </c>
      <c r="O266" s="180">
        <v>2</v>
      </c>
      <c r="P266" s="180">
        <v>1</v>
      </c>
      <c r="Q266" s="180"/>
      <c r="R266" s="181">
        <v>5</v>
      </c>
      <c r="S266" s="182">
        <v>41</v>
      </c>
    </row>
    <row r="267" spans="1:19" ht="13.5">
      <c r="A267" s="183" t="s">
        <v>408</v>
      </c>
      <c r="B267" s="179"/>
      <c r="C267" s="180"/>
      <c r="D267" s="180"/>
      <c r="E267" s="180"/>
      <c r="F267" s="180">
        <v>6</v>
      </c>
      <c r="G267" s="180">
        <v>2</v>
      </c>
      <c r="H267" s="180"/>
      <c r="I267" s="180"/>
      <c r="J267" s="180"/>
      <c r="K267" s="180">
        <v>12</v>
      </c>
      <c r="L267" s="180">
        <v>1</v>
      </c>
      <c r="M267" s="180">
        <v>2</v>
      </c>
      <c r="N267" s="180">
        <v>11</v>
      </c>
      <c r="O267" s="180">
        <v>2</v>
      </c>
      <c r="P267" s="180">
        <v>4</v>
      </c>
      <c r="Q267" s="180"/>
      <c r="R267" s="181">
        <v>14</v>
      </c>
      <c r="S267" s="182">
        <v>54</v>
      </c>
    </row>
    <row r="268" spans="1:19" ht="13.5">
      <c r="A268" s="183" t="s">
        <v>409</v>
      </c>
      <c r="B268" s="179"/>
      <c r="C268" s="180"/>
      <c r="D268" s="180"/>
      <c r="E268" s="180"/>
      <c r="F268" s="180">
        <v>13</v>
      </c>
      <c r="G268" s="180">
        <v>9</v>
      </c>
      <c r="H268" s="180"/>
      <c r="I268" s="180"/>
      <c r="J268" s="180"/>
      <c r="K268" s="180">
        <v>15</v>
      </c>
      <c r="L268" s="180"/>
      <c r="M268" s="180">
        <v>1</v>
      </c>
      <c r="N268" s="180">
        <v>10</v>
      </c>
      <c r="O268" s="180"/>
      <c r="P268" s="180"/>
      <c r="Q268" s="180"/>
      <c r="R268" s="181">
        <v>15</v>
      </c>
      <c r="S268" s="182">
        <v>63</v>
      </c>
    </row>
    <row r="269" spans="1:19" ht="13.5">
      <c r="A269" s="189" t="s">
        <v>410</v>
      </c>
      <c r="B269" s="179"/>
      <c r="C269" s="180"/>
      <c r="D269" s="180"/>
      <c r="E269" s="180"/>
      <c r="F269" s="180"/>
      <c r="G269" s="180">
        <v>3</v>
      </c>
      <c r="H269" s="180"/>
      <c r="I269" s="180"/>
      <c r="J269" s="180"/>
      <c r="K269" s="180">
        <v>5</v>
      </c>
      <c r="L269" s="180">
        <v>2</v>
      </c>
      <c r="M269" s="180">
        <v>1</v>
      </c>
      <c r="N269" s="180">
        <v>1</v>
      </c>
      <c r="O269" s="180">
        <v>2</v>
      </c>
      <c r="P269" s="180">
        <v>1</v>
      </c>
      <c r="Q269" s="180"/>
      <c r="R269" s="181">
        <v>4</v>
      </c>
      <c r="S269" s="182">
        <v>19</v>
      </c>
    </row>
    <row r="270" spans="1:19" ht="13.5">
      <c r="A270" s="189" t="s">
        <v>411</v>
      </c>
      <c r="B270" s="179"/>
      <c r="C270" s="180"/>
      <c r="D270" s="180"/>
      <c r="E270" s="180"/>
      <c r="F270" s="180">
        <v>4</v>
      </c>
      <c r="G270" s="180">
        <v>3</v>
      </c>
      <c r="H270" s="180"/>
      <c r="I270" s="180"/>
      <c r="J270" s="180"/>
      <c r="K270" s="180">
        <v>13</v>
      </c>
      <c r="L270" s="180"/>
      <c r="M270" s="180"/>
      <c r="N270" s="180">
        <v>18</v>
      </c>
      <c r="O270" s="180">
        <v>1</v>
      </c>
      <c r="P270" s="180"/>
      <c r="Q270" s="180"/>
      <c r="R270" s="181">
        <v>5</v>
      </c>
      <c r="S270" s="182">
        <v>44</v>
      </c>
    </row>
    <row r="271" spans="1:19" ht="14.25" thickBot="1">
      <c r="A271" s="196" t="s">
        <v>412</v>
      </c>
      <c r="B271" s="191"/>
      <c r="C271" s="192"/>
      <c r="D271" s="192"/>
      <c r="E271" s="192"/>
      <c r="F271" s="192">
        <v>1</v>
      </c>
      <c r="G271" s="192">
        <v>4</v>
      </c>
      <c r="H271" s="192"/>
      <c r="I271" s="192"/>
      <c r="J271" s="192"/>
      <c r="K271" s="192">
        <v>5</v>
      </c>
      <c r="L271" s="192"/>
      <c r="M271" s="192"/>
      <c r="N271" s="192">
        <v>10</v>
      </c>
      <c r="O271" s="192">
        <v>2</v>
      </c>
      <c r="P271" s="192">
        <v>1</v>
      </c>
      <c r="Q271" s="192">
        <v>1</v>
      </c>
      <c r="R271" s="193">
        <v>2</v>
      </c>
      <c r="S271" s="194">
        <v>26</v>
      </c>
    </row>
    <row r="272" spans="1:19" ht="13.5">
      <c r="A272" s="197" t="s">
        <v>413</v>
      </c>
      <c r="B272" s="174"/>
      <c r="C272" s="175"/>
      <c r="D272" s="175"/>
      <c r="E272" s="175"/>
      <c r="F272" s="175">
        <v>14</v>
      </c>
      <c r="G272" s="175">
        <v>3</v>
      </c>
      <c r="H272" s="175"/>
      <c r="I272" s="175"/>
      <c r="J272" s="175">
        <v>3</v>
      </c>
      <c r="K272" s="175">
        <v>9</v>
      </c>
      <c r="L272" s="175">
        <v>1</v>
      </c>
      <c r="M272" s="175"/>
      <c r="N272" s="175">
        <v>2</v>
      </c>
      <c r="O272" s="175">
        <v>1</v>
      </c>
      <c r="P272" s="175"/>
      <c r="Q272" s="175"/>
      <c r="R272" s="176">
        <v>11</v>
      </c>
      <c r="S272" s="177">
        <v>44</v>
      </c>
    </row>
    <row r="273" spans="1:19" ht="13.5">
      <c r="A273" s="189" t="s">
        <v>414</v>
      </c>
      <c r="B273" s="179"/>
      <c r="C273" s="180"/>
      <c r="D273" s="180"/>
      <c r="E273" s="180"/>
      <c r="F273" s="180">
        <v>21</v>
      </c>
      <c r="G273" s="180">
        <v>11</v>
      </c>
      <c r="H273" s="180"/>
      <c r="I273" s="180"/>
      <c r="J273" s="180">
        <v>3</v>
      </c>
      <c r="K273" s="180">
        <v>25</v>
      </c>
      <c r="L273" s="180"/>
      <c r="M273" s="180">
        <v>1</v>
      </c>
      <c r="N273" s="180">
        <v>12</v>
      </c>
      <c r="O273" s="180">
        <v>4</v>
      </c>
      <c r="P273" s="180">
        <v>4</v>
      </c>
      <c r="Q273" s="180"/>
      <c r="R273" s="181">
        <v>16</v>
      </c>
      <c r="S273" s="182">
        <v>97</v>
      </c>
    </row>
    <row r="274" spans="1:19" ht="13.5">
      <c r="A274" s="189" t="s">
        <v>415</v>
      </c>
      <c r="B274" s="179"/>
      <c r="C274" s="180"/>
      <c r="D274" s="180"/>
      <c r="E274" s="180"/>
      <c r="F274" s="180">
        <v>2</v>
      </c>
      <c r="G274" s="180"/>
      <c r="H274" s="180"/>
      <c r="I274" s="180"/>
      <c r="J274" s="180"/>
      <c r="K274" s="180"/>
      <c r="L274" s="180"/>
      <c r="M274" s="180"/>
      <c r="N274" s="180">
        <v>2</v>
      </c>
      <c r="O274" s="180">
        <v>1</v>
      </c>
      <c r="P274" s="180"/>
      <c r="Q274" s="180"/>
      <c r="R274" s="181">
        <v>3</v>
      </c>
      <c r="S274" s="182">
        <v>8</v>
      </c>
    </row>
    <row r="275" spans="1:19" ht="13.5">
      <c r="A275" s="189" t="s">
        <v>416</v>
      </c>
      <c r="B275" s="179"/>
      <c r="C275" s="180"/>
      <c r="D275" s="180"/>
      <c r="E275" s="180"/>
      <c r="F275" s="180"/>
      <c r="G275" s="180">
        <v>41</v>
      </c>
      <c r="H275" s="180"/>
      <c r="I275" s="180"/>
      <c r="J275" s="180">
        <v>10</v>
      </c>
      <c r="K275" s="180">
        <v>2</v>
      </c>
      <c r="L275" s="180"/>
      <c r="M275" s="180"/>
      <c r="N275" s="180">
        <v>1</v>
      </c>
      <c r="O275" s="180">
        <v>1</v>
      </c>
      <c r="P275" s="180"/>
      <c r="Q275" s="180">
        <v>1</v>
      </c>
      <c r="R275" s="181">
        <v>4</v>
      </c>
      <c r="S275" s="182">
        <v>60</v>
      </c>
    </row>
    <row r="276" spans="1:19" ht="13.5">
      <c r="A276" s="183" t="s">
        <v>417</v>
      </c>
      <c r="B276" s="179"/>
      <c r="C276" s="180"/>
      <c r="D276" s="180"/>
      <c r="E276" s="180"/>
      <c r="F276" s="180">
        <v>8</v>
      </c>
      <c r="G276" s="180">
        <v>2</v>
      </c>
      <c r="H276" s="180"/>
      <c r="I276" s="180"/>
      <c r="J276" s="180">
        <v>2</v>
      </c>
      <c r="K276" s="180">
        <v>11</v>
      </c>
      <c r="L276" s="180"/>
      <c r="M276" s="180"/>
      <c r="N276" s="180">
        <v>5</v>
      </c>
      <c r="O276" s="180">
        <v>3</v>
      </c>
      <c r="P276" s="180">
        <v>6</v>
      </c>
      <c r="Q276" s="180"/>
      <c r="R276" s="181">
        <v>8</v>
      </c>
      <c r="S276" s="182">
        <v>45</v>
      </c>
    </row>
    <row r="277" spans="1:19" ht="13.5">
      <c r="A277" s="183" t="s">
        <v>418</v>
      </c>
      <c r="B277" s="179"/>
      <c r="C277" s="180"/>
      <c r="D277" s="180"/>
      <c r="E277" s="180"/>
      <c r="F277" s="180">
        <v>2</v>
      </c>
      <c r="G277" s="180">
        <v>3</v>
      </c>
      <c r="H277" s="180"/>
      <c r="I277" s="180"/>
      <c r="J277" s="180">
        <v>1</v>
      </c>
      <c r="K277" s="180">
        <v>8</v>
      </c>
      <c r="L277" s="180"/>
      <c r="M277" s="180"/>
      <c r="N277" s="180">
        <v>1</v>
      </c>
      <c r="O277" s="180">
        <v>1</v>
      </c>
      <c r="P277" s="180">
        <v>2</v>
      </c>
      <c r="Q277" s="180"/>
      <c r="R277" s="181">
        <v>9</v>
      </c>
      <c r="S277" s="182">
        <v>27</v>
      </c>
    </row>
    <row r="278" spans="1:19" ht="13.5">
      <c r="A278" s="183" t="s">
        <v>419</v>
      </c>
      <c r="B278" s="179"/>
      <c r="C278" s="180"/>
      <c r="D278" s="180"/>
      <c r="E278" s="180"/>
      <c r="F278" s="180">
        <v>6</v>
      </c>
      <c r="G278" s="180">
        <v>1</v>
      </c>
      <c r="H278" s="180"/>
      <c r="I278" s="180"/>
      <c r="J278" s="180">
        <v>1</v>
      </c>
      <c r="K278" s="180">
        <v>7</v>
      </c>
      <c r="L278" s="180"/>
      <c r="M278" s="180"/>
      <c r="N278" s="180">
        <v>1</v>
      </c>
      <c r="O278" s="180">
        <v>2</v>
      </c>
      <c r="P278" s="180">
        <v>3</v>
      </c>
      <c r="Q278" s="180"/>
      <c r="R278" s="181">
        <v>5</v>
      </c>
      <c r="S278" s="182">
        <v>26</v>
      </c>
    </row>
    <row r="279" spans="1:19" ht="13.5">
      <c r="A279" s="183" t="s">
        <v>420</v>
      </c>
      <c r="B279" s="179"/>
      <c r="C279" s="180"/>
      <c r="D279" s="180"/>
      <c r="E279" s="180"/>
      <c r="F279" s="180"/>
      <c r="G279" s="180"/>
      <c r="H279" s="180"/>
      <c r="I279" s="180"/>
      <c r="J279" s="180">
        <v>1</v>
      </c>
      <c r="K279" s="180">
        <v>6</v>
      </c>
      <c r="L279" s="180">
        <v>1</v>
      </c>
      <c r="M279" s="180">
        <v>1</v>
      </c>
      <c r="N279" s="180">
        <v>5</v>
      </c>
      <c r="O279" s="180">
        <v>2</v>
      </c>
      <c r="P279" s="180">
        <v>1</v>
      </c>
      <c r="Q279" s="180"/>
      <c r="R279" s="181">
        <v>10</v>
      </c>
      <c r="S279" s="182">
        <v>27</v>
      </c>
    </row>
    <row r="280" spans="1:19" ht="13.5">
      <c r="A280" s="183" t="s">
        <v>421</v>
      </c>
      <c r="B280" s="179"/>
      <c r="C280" s="180"/>
      <c r="D280" s="180"/>
      <c r="E280" s="180"/>
      <c r="F280" s="180">
        <v>4</v>
      </c>
      <c r="G280" s="180">
        <v>2</v>
      </c>
      <c r="H280" s="180"/>
      <c r="I280" s="180"/>
      <c r="J280" s="180"/>
      <c r="K280" s="180">
        <v>14</v>
      </c>
      <c r="L280" s="180">
        <v>2</v>
      </c>
      <c r="M280" s="180">
        <v>1</v>
      </c>
      <c r="N280" s="180">
        <v>4</v>
      </c>
      <c r="O280" s="180">
        <v>3</v>
      </c>
      <c r="P280" s="180">
        <v>6</v>
      </c>
      <c r="Q280" s="180"/>
      <c r="R280" s="181">
        <v>14</v>
      </c>
      <c r="S280" s="182">
        <v>50</v>
      </c>
    </row>
    <row r="281" spans="1:19" ht="13.5">
      <c r="A281" s="183" t="s">
        <v>422</v>
      </c>
      <c r="B281" s="179"/>
      <c r="C281" s="180"/>
      <c r="D281" s="180"/>
      <c r="E281" s="180"/>
      <c r="F281" s="180">
        <v>1</v>
      </c>
      <c r="G281" s="180">
        <v>1</v>
      </c>
      <c r="H281" s="180"/>
      <c r="I281" s="180">
        <v>1</v>
      </c>
      <c r="J281" s="180">
        <v>1</v>
      </c>
      <c r="K281" s="180">
        <v>6</v>
      </c>
      <c r="L281" s="180"/>
      <c r="M281" s="180"/>
      <c r="N281" s="180"/>
      <c r="O281" s="180">
        <v>2</v>
      </c>
      <c r="P281" s="180">
        <v>2</v>
      </c>
      <c r="Q281" s="180"/>
      <c r="R281" s="181">
        <v>6</v>
      </c>
      <c r="S281" s="182">
        <v>20</v>
      </c>
    </row>
    <row r="282" spans="1:19" ht="13.5">
      <c r="A282" s="183" t="s">
        <v>423</v>
      </c>
      <c r="B282" s="179"/>
      <c r="C282" s="180"/>
      <c r="D282" s="180">
        <v>1</v>
      </c>
      <c r="E282" s="180"/>
      <c r="F282" s="180"/>
      <c r="G282" s="180">
        <v>1</v>
      </c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1">
        <v>1</v>
      </c>
      <c r="S282" s="182">
        <v>3</v>
      </c>
    </row>
    <row r="283" spans="1:19" ht="13.5">
      <c r="A283" s="183" t="s">
        <v>424</v>
      </c>
      <c r="B283" s="179">
        <v>1</v>
      </c>
      <c r="C283" s="180"/>
      <c r="D283" s="180"/>
      <c r="E283" s="180"/>
      <c r="F283" s="180">
        <v>7</v>
      </c>
      <c r="G283" s="180">
        <v>3</v>
      </c>
      <c r="H283" s="180"/>
      <c r="I283" s="180"/>
      <c r="J283" s="180">
        <v>2</v>
      </c>
      <c r="K283" s="180">
        <v>27</v>
      </c>
      <c r="L283" s="180"/>
      <c r="M283" s="180">
        <v>1</v>
      </c>
      <c r="N283" s="180">
        <v>6</v>
      </c>
      <c r="O283" s="180">
        <v>4</v>
      </c>
      <c r="P283" s="180">
        <v>2</v>
      </c>
      <c r="Q283" s="180">
        <v>2</v>
      </c>
      <c r="R283" s="181">
        <v>18</v>
      </c>
      <c r="S283" s="182">
        <v>73</v>
      </c>
    </row>
    <row r="284" spans="1:19" ht="13.5">
      <c r="A284" s="183" t="s">
        <v>425</v>
      </c>
      <c r="B284" s="179"/>
      <c r="C284" s="180"/>
      <c r="D284" s="180"/>
      <c r="E284" s="180"/>
      <c r="F284" s="180">
        <v>4</v>
      </c>
      <c r="G284" s="180">
        <v>1</v>
      </c>
      <c r="H284" s="180"/>
      <c r="I284" s="180"/>
      <c r="J284" s="180"/>
      <c r="K284" s="180">
        <v>5</v>
      </c>
      <c r="L284" s="180"/>
      <c r="M284" s="180"/>
      <c r="N284" s="180">
        <v>1</v>
      </c>
      <c r="O284" s="180">
        <v>1</v>
      </c>
      <c r="P284" s="180"/>
      <c r="Q284" s="180">
        <v>1</v>
      </c>
      <c r="R284" s="181">
        <v>3</v>
      </c>
      <c r="S284" s="182">
        <v>16</v>
      </c>
    </row>
    <row r="285" spans="1:19" ht="13.5">
      <c r="A285" s="183" t="s">
        <v>426</v>
      </c>
      <c r="B285" s="179"/>
      <c r="C285" s="180"/>
      <c r="D285" s="180"/>
      <c r="E285" s="180"/>
      <c r="F285" s="180">
        <v>3</v>
      </c>
      <c r="G285" s="180"/>
      <c r="H285" s="180"/>
      <c r="I285" s="180"/>
      <c r="J285" s="180"/>
      <c r="K285" s="180">
        <v>5</v>
      </c>
      <c r="L285" s="180"/>
      <c r="M285" s="180"/>
      <c r="N285" s="180">
        <v>3</v>
      </c>
      <c r="O285" s="180"/>
      <c r="P285" s="180"/>
      <c r="Q285" s="180"/>
      <c r="R285" s="181">
        <v>2</v>
      </c>
      <c r="S285" s="182">
        <v>13</v>
      </c>
    </row>
    <row r="286" spans="1:19" ht="13.5">
      <c r="A286" s="183" t="s">
        <v>427</v>
      </c>
      <c r="B286" s="179"/>
      <c r="C286" s="180"/>
      <c r="D286" s="180"/>
      <c r="E286" s="180"/>
      <c r="F286" s="180">
        <v>3</v>
      </c>
      <c r="G286" s="180">
        <v>3</v>
      </c>
      <c r="H286" s="180"/>
      <c r="I286" s="180"/>
      <c r="J286" s="180">
        <v>1</v>
      </c>
      <c r="K286" s="180">
        <v>10</v>
      </c>
      <c r="L286" s="180"/>
      <c r="M286" s="180"/>
      <c r="N286" s="180">
        <v>8</v>
      </c>
      <c r="O286" s="180">
        <v>3</v>
      </c>
      <c r="P286" s="180">
        <v>1</v>
      </c>
      <c r="Q286" s="180"/>
      <c r="R286" s="181">
        <v>4</v>
      </c>
      <c r="S286" s="182">
        <v>33</v>
      </c>
    </row>
    <row r="287" spans="1:19" ht="13.5">
      <c r="A287" s="183" t="s">
        <v>428</v>
      </c>
      <c r="B287" s="179">
        <v>2</v>
      </c>
      <c r="C287" s="180"/>
      <c r="D287" s="180"/>
      <c r="E287" s="180"/>
      <c r="F287" s="180">
        <v>23</v>
      </c>
      <c r="G287" s="180">
        <v>10</v>
      </c>
      <c r="H287" s="180"/>
      <c r="I287" s="180"/>
      <c r="J287" s="180">
        <v>2</v>
      </c>
      <c r="K287" s="180">
        <v>13</v>
      </c>
      <c r="L287" s="180"/>
      <c r="M287" s="180"/>
      <c r="N287" s="180">
        <v>12</v>
      </c>
      <c r="O287" s="180">
        <v>4</v>
      </c>
      <c r="P287" s="180">
        <v>3</v>
      </c>
      <c r="Q287" s="180">
        <v>1</v>
      </c>
      <c r="R287" s="181">
        <v>20</v>
      </c>
      <c r="S287" s="182">
        <v>90</v>
      </c>
    </row>
    <row r="288" spans="1:19" ht="14.25" thickBot="1">
      <c r="A288" s="190" t="s">
        <v>429</v>
      </c>
      <c r="B288" s="191"/>
      <c r="C288" s="192"/>
      <c r="D288" s="192"/>
      <c r="E288" s="192"/>
      <c r="F288" s="192">
        <v>1</v>
      </c>
      <c r="G288" s="192"/>
      <c r="H288" s="192"/>
      <c r="I288" s="192"/>
      <c r="J288" s="192"/>
      <c r="K288" s="192"/>
      <c r="L288" s="192"/>
      <c r="M288" s="192"/>
      <c r="N288" s="192">
        <v>1</v>
      </c>
      <c r="O288" s="192"/>
      <c r="P288" s="192"/>
      <c r="Q288" s="192"/>
      <c r="R288" s="193">
        <v>3</v>
      </c>
      <c r="S288" s="194">
        <v>5</v>
      </c>
    </row>
    <row r="289" spans="1:19" ht="13.5">
      <c r="A289" s="195" t="s">
        <v>430</v>
      </c>
      <c r="B289" s="174"/>
      <c r="C289" s="175"/>
      <c r="D289" s="175"/>
      <c r="E289" s="175"/>
      <c r="F289" s="175">
        <v>13</v>
      </c>
      <c r="G289" s="175">
        <v>10</v>
      </c>
      <c r="H289" s="175"/>
      <c r="I289" s="175"/>
      <c r="J289" s="175">
        <v>5</v>
      </c>
      <c r="K289" s="175">
        <v>43</v>
      </c>
      <c r="L289" s="175">
        <v>1</v>
      </c>
      <c r="M289" s="175">
        <v>3</v>
      </c>
      <c r="N289" s="175">
        <v>11</v>
      </c>
      <c r="O289" s="175">
        <v>9</v>
      </c>
      <c r="P289" s="175">
        <v>5</v>
      </c>
      <c r="Q289" s="175"/>
      <c r="R289" s="176">
        <v>35</v>
      </c>
      <c r="S289" s="177">
        <v>135</v>
      </c>
    </row>
    <row r="290" spans="1:19" ht="13.5">
      <c r="A290" s="189" t="s">
        <v>431</v>
      </c>
      <c r="B290" s="179">
        <v>1</v>
      </c>
      <c r="C290" s="180"/>
      <c r="D290" s="180"/>
      <c r="E290" s="180"/>
      <c r="F290" s="180">
        <v>13</v>
      </c>
      <c r="G290" s="180">
        <v>8</v>
      </c>
      <c r="H290" s="180"/>
      <c r="I290" s="180"/>
      <c r="J290" s="180">
        <v>1</v>
      </c>
      <c r="K290" s="180">
        <v>32</v>
      </c>
      <c r="L290" s="180"/>
      <c r="M290" s="180">
        <v>2</v>
      </c>
      <c r="N290" s="180">
        <v>9</v>
      </c>
      <c r="O290" s="180">
        <v>1</v>
      </c>
      <c r="P290" s="180">
        <v>2</v>
      </c>
      <c r="Q290" s="180">
        <v>1</v>
      </c>
      <c r="R290" s="181">
        <v>19</v>
      </c>
      <c r="S290" s="182">
        <v>89</v>
      </c>
    </row>
    <row r="291" spans="1:19" ht="13.5">
      <c r="A291" s="189" t="s">
        <v>432</v>
      </c>
      <c r="B291" s="179">
        <v>1</v>
      </c>
      <c r="C291" s="180"/>
      <c r="D291" s="180"/>
      <c r="E291" s="180">
        <v>1</v>
      </c>
      <c r="F291" s="180">
        <v>18</v>
      </c>
      <c r="G291" s="180">
        <v>27</v>
      </c>
      <c r="H291" s="180"/>
      <c r="I291" s="180"/>
      <c r="J291" s="180">
        <v>7</v>
      </c>
      <c r="K291" s="180">
        <v>56</v>
      </c>
      <c r="L291" s="180">
        <v>1</v>
      </c>
      <c r="M291" s="180">
        <v>1</v>
      </c>
      <c r="N291" s="180">
        <v>22</v>
      </c>
      <c r="O291" s="180"/>
      <c r="P291" s="180">
        <v>1</v>
      </c>
      <c r="Q291" s="180">
        <v>3</v>
      </c>
      <c r="R291" s="181">
        <v>26</v>
      </c>
      <c r="S291" s="182">
        <v>164</v>
      </c>
    </row>
    <row r="292" spans="1:19" ht="13.5">
      <c r="A292" s="189" t="s">
        <v>433</v>
      </c>
      <c r="B292" s="179"/>
      <c r="C292" s="180"/>
      <c r="D292" s="180"/>
      <c r="E292" s="180"/>
      <c r="F292" s="180">
        <v>5</v>
      </c>
      <c r="G292" s="180">
        <v>2</v>
      </c>
      <c r="H292" s="180"/>
      <c r="I292" s="180"/>
      <c r="J292" s="180"/>
      <c r="K292" s="180">
        <v>2</v>
      </c>
      <c r="L292" s="180"/>
      <c r="M292" s="180"/>
      <c r="N292" s="180"/>
      <c r="O292" s="180"/>
      <c r="P292" s="180"/>
      <c r="Q292" s="180"/>
      <c r="R292" s="181"/>
      <c r="S292" s="182">
        <v>9</v>
      </c>
    </row>
    <row r="293" spans="1:19" ht="13.5">
      <c r="A293" s="189" t="s">
        <v>434</v>
      </c>
      <c r="B293" s="179">
        <v>1</v>
      </c>
      <c r="C293" s="180"/>
      <c r="D293" s="180"/>
      <c r="E293" s="180"/>
      <c r="F293" s="180">
        <v>23</v>
      </c>
      <c r="G293" s="180">
        <v>22</v>
      </c>
      <c r="H293" s="180"/>
      <c r="I293" s="180">
        <v>2</v>
      </c>
      <c r="J293" s="180">
        <v>3</v>
      </c>
      <c r="K293" s="180">
        <v>44</v>
      </c>
      <c r="L293" s="180">
        <v>3</v>
      </c>
      <c r="M293" s="180">
        <v>4</v>
      </c>
      <c r="N293" s="180">
        <v>26</v>
      </c>
      <c r="O293" s="180">
        <v>8</v>
      </c>
      <c r="P293" s="180">
        <v>9</v>
      </c>
      <c r="Q293" s="180">
        <v>1</v>
      </c>
      <c r="R293" s="181">
        <v>44</v>
      </c>
      <c r="S293" s="182">
        <v>190</v>
      </c>
    </row>
    <row r="294" spans="1:19" ht="13.5">
      <c r="A294" s="189" t="s">
        <v>435</v>
      </c>
      <c r="B294" s="179"/>
      <c r="C294" s="180"/>
      <c r="D294" s="180"/>
      <c r="E294" s="180"/>
      <c r="F294" s="180">
        <v>3</v>
      </c>
      <c r="G294" s="180"/>
      <c r="H294" s="180"/>
      <c r="I294" s="180">
        <v>1</v>
      </c>
      <c r="J294" s="180">
        <v>1</v>
      </c>
      <c r="K294" s="180">
        <v>27</v>
      </c>
      <c r="L294" s="180"/>
      <c r="M294" s="180"/>
      <c r="N294" s="180">
        <v>3</v>
      </c>
      <c r="O294" s="180">
        <v>4</v>
      </c>
      <c r="P294" s="180">
        <v>2</v>
      </c>
      <c r="Q294" s="180"/>
      <c r="R294" s="181">
        <v>13</v>
      </c>
      <c r="S294" s="182">
        <v>54</v>
      </c>
    </row>
    <row r="295" spans="1:19" ht="13.5">
      <c r="A295" s="189" t="s">
        <v>436</v>
      </c>
      <c r="B295" s="179"/>
      <c r="C295" s="180"/>
      <c r="D295" s="180"/>
      <c r="E295" s="180"/>
      <c r="F295" s="180">
        <v>1</v>
      </c>
      <c r="G295" s="180">
        <v>1</v>
      </c>
      <c r="H295" s="180"/>
      <c r="I295" s="180"/>
      <c r="J295" s="180"/>
      <c r="K295" s="180">
        <v>3</v>
      </c>
      <c r="L295" s="180"/>
      <c r="M295" s="180"/>
      <c r="N295" s="180">
        <v>1</v>
      </c>
      <c r="O295" s="180">
        <v>1</v>
      </c>
      <c r="P295" s="180"/>
      <c r="Q295" s="180"/>
      <c r="R295" s="181">
        <v>3</v>
      </c>
      <c r="S295" s="182">
        <v>10</v>
      </c>
    </row>
    <row r="296" spans="1:19" ht="13.5">
      <c r="A296" s="189" t="s">
        <v>437</v>
      </c>
      <c r="B296" s="179"/>
      <c r="C296" s="180"/>
      <c r="D296" s="180"/>
      <c r="E296" s="180"/>
      <c r="F296" s="180">
        <v>6</v>
      </c>
      <c r="G296" s="180">
        <v>2</v>
      </c>
      <c r="H296" s="180"/>
      <c r="I296" s="180"/>
      <c r="J296" s="180"/>
      <c r="K296" s="180">
        <v>6</v>
      </c>
      <c r="L296" s="180"/>
      <c r="M296" s="180"/>
      <c r="N296" s="180"/>
      <c r="O296" s="180"/>
      <c r="P296" s="180"/>
      <c r="Q296" s="180"/>
      <c r="R296" s="181">
        <v>6</v>
      </c>
      <c r="S296" s="182">
        <v>20</v>
      </c>
    </row>
    <row r="297" spans="1:19" ht="13.5">
      <c r="A297" s="183" t="s">
        <v>438</v>
      </c>
      <c r="B297" s="179"/>
      <c r="C297" s="180"/>
      <c r="D297" s="180"/>
      <c r="E297" s="180"/>
      <c r="F297" s="180">
        <v>3</v>
      </c>
      <c r="G297" s="180">
        <v>2</v>
      </c>
      <c r="H297" s="180"/>
      <c r="I297" s="180"/>
      <c r="J297" s="180">
        <v>1</v>
      </c>
      <c r="K297" s="180">
        <v>4</v>
      </c>
      <c r="L297" s="180"/>
      <c r="M297" s="180"/>
      <c r="N297" s="180">
        <v>1</v>
      </c>
      <c r="O297" s="180"/>
      <c r="P297" s="180"/>
      <c r="Q297" s="180"/>
      <c r="R297" s="181">
        <v>4</v>
      </c>
      <c r="S297" s="182">
        <v>15</v>
      </c>
    </row>
    <row r="298" spans="1:19" ht="13.5">
      <c r="A298" s="183" t="s">
        <v>439</v>
      </c>
      <c r="B298" s="179"/>
      <c r="C298" s="180"/>
      <c r="D298" s="180"/>
      <c r="E298" s="180"/>
      <c r="F298" s="180">
        <v>6</v>
      </c>
      <c r="G298" s="180">
        <v>3</v>
      </c>
      <c r="H298" s="180"/>
      <c r="I298" s="180"/>
      <c r="J298" s="180">
        <v>2</v>
      </c>
      <c r="K298" s="180">
        <v>6</v>
      </c>
      <c r="L298" s="180"/>
      <c r="M298" s="180"/>
      <c r="N298" s="180">
        <v>1</v>
      </c>
      <c r="O298" s="180">
        <v>1</v>
      </c>
      <c r="P298" s="180"/>
      <c r="Q298" s="180"/>
      <c r="R298" s="181">
        <v>9</v>
      </c>
      <c r="S298" s="182">
        <v>28</v>
      </c>
    </row>
    <row r="299" spans="1:19" ht="13.5">
      <c r="A299" s="183" t="s">
        <v>440</v>
      </c>
      <c r="B299" s="179"/>
      <c r="C299" s="180"/>
      <c r="D299" s="180"/>
      <c r="E299" s="180"/>
      <c r="F299" s="180">
        <v>1</v>
      </c>
      <c r="G299" s="180">
        <v>1</v>
      </c>
      <c r="H299" s="180"/>
      <c r="I299" s="180"/>
      <c r="J299" s="180"/>
      <c r="K299" s="180">
        <v>9</v>
      </c>
      <c r="L299" s="180"/>
      <c r="M299" s="180"/>
      <c r="N299" s="180">
        <v>3</v>
      </c>
      <c r="O299" s="180"/>
      <c r="P299" s="180"/>
      <c r="Q299" s="180"/>
      <c r="R299" s="181">
        <v>6</v>
      </c>
      <c r="S299" s="182">
        <v>20</v>
      </c>
    </row>
    <row r="300" spans="1:19" ht="13.5">
      <c r="A300" s="183" t="s">
        <v>441</v>
      </c>
      <c r="B300" s="179"/>
      <c r="C300" s="180"/>
      <c r="D300" s="180"/>
      <c r="E300" s="180"/>
      <c r="F300" s="180">
        <v>9</v>
      </c>
      <c r="G300" s="180">
        <v>1</v>
      </c>
      <c r="H300" s="180"/>
      <c r="I300" s="180"/>
      <c r="J300" s="180">
        <v>2</v>
      </c>
      <c r="K300" s="180">
        <v>13</v>
      </c>
      <c r="L300" s="180"/>
      <c r="M300" s="180"/>
      <c r="N300" s="180">
        <v>6</v>
      </c>
      <c r="O300" s="180">
        <v>2</v>
      </c>
      <c r="P300" s="180">
        <v>1</v>
      </c>
      <c r="Q300" s="180">
        <v>1</v>
      </c>
      <c r="R300" s="181">
        <v>7</v>
      </c>
      <c r="S300" s="182">
        <v>42</v>
      </c>
    </row>
    <row r="301" spans="1:19" ht="13.5">
      <c r="A301" s="183" t="s">
        <v>442</v>
      </c>
      <c r="B301" s="179"/>
      <c r="C301" s="180"/>
      <c r="D301" s="180"/>
      <c r="E301" s="180"/>
      <c r="F301" s="180">
        <v>1</v>
      </c>
      <c r="G301" s="180"/>
      <c r="H301" s="180"/>
      <c r="I301" s="180"/>
      <c r="J301" s="180"/>
      <c r="K301" s="180">
        <v>2</v>
      </c>
      <c r="L301" s="180"/>
      <c r="M301" s="180"/>
      <c r="N301" s="180"/>
      <c r="O301" s="180"/>
      <c r="P301" s="180"/>
      <c r="Q301" s="180"/>
      <c r="R301" s="181">
        <v>3</v>
      </c>
      <c r="S301" s="182">
        <v>6</v>
      </c>
    </row>
    <row r="302" spans="1:19" ht="13.5">
      <c r="A302" s="183" t="s">
        <v>443</v>
      </c>
      <c r="B302" s="179"/>
      <c r="C302" s="180"/>
      <c r="D302" s="180"/>
      <c r="E302" s="180"/>
      <c r="F302" s="180">
        <v>18</v>
      </c>
      <c r="G302" s="180">
        <v>9</v>
      </c>
      <c r="H302" s="180"/>
      <c r="I302" s="180"/>
      <c r="J302" s="180">
        <v>1</v>
      </c>
      <c r="K302" s="180">
        <v>46</v>
      </c>
      <c r="L302" s="180">
        <v>2</v>
      </c>
      <c r="M302" s="180">
        <v>2</v>
      </c>
      <c r="N302" s="180">
        <v>11</v>
      </c>
      <c r="O302" s="180">
        <v>12</v>
      </c>
      <c r="P302" s="180">
        <v>9</v>
      </c>
      <c r="Q302" s="180"/>
      <c r="R302" s="181">
        <v>28</v>
      </c>
      <c r="S302" s="182">
        <v>138</v>
      </c>
    </row>
    <row r="303" spans="1:19" ht="13.5">
      <c r="A303" s="183" t="s">
        <v>444</v>
      </c>
      <c r="B303" s="179"/>
      <c r="C303" s="180"/>
      <c r="D303" s="180"/>
      <c r="E303" s="180"/>
      <c r="F303" s="180">
        <v>18</v>
      </c>
      <c r="G303" s="180">
        <v>7</v>
      </c>
      <c r="H303" s="180"/>
      <c r="I303" s="180"/>
      <c r="J303" s="180">
        <v>7</v>
      </c>
      <c r="K303" s="180">
        <v>30</v>
      </c>
      <c r="L303" s="180">
        <v>1</v>
      </c>
      <c r="M303" s="180">
        <v>1</v>
      </c>
      <c r="N303" s="180">
        <v>6</v>
      </c>
      <c r="O303" s="180">
        <v>6</v>
      </c>
      <c r="P303" s="180">
        <v>2</v>
      </c>
      <c r="Q303" s="180">
        <v>1</v>
      </c>
      <c r="R303" s="181">
        <v>16</v>
      </c>
      <c r="S303" s="182">
        <v>95</v>
      </c>
    </row>
    <row r="304" spans="1:19" ht="14.25" thickBot="1">
      <c r="A304" s="190" t="s">
        <v>445</v>
      </c>
      <c r="B304" s="191"/>
      <c r="C304" s="192"/>
      <c r="D304" s="192"/>
      <c r="E304" s="192"/>
      <c r="F304" s="192">
        <v>9</v>
      </c>
      <c r="G304" s="192">
        <v>11</v>
      </c>
      <c r="H304" s="192"/>
      <c r="I304" s="192"/>
      <c r="J304" s="192">
        <v>2</v>
      </c>
      <c r="K304" s="192">
        <v>16</v>
      </c>
      <c r="L304" s="192"/>
      <c r="M304" s="192">
        <v>1</v>
      </c>
      <c r="N304" s="192">
        <v>4</v>
      </c>
      <c r="O304" s="192">
        <v>1</v>
      </c>
      <c r="P304" s="192">
        <v>2</v>
      </c>
      <c r="Q304" s="192"/>
      <c r="R304" s="193">
        <v>15</v>
      </c>
      <c r="S304" s="194">
        <v>61</v>
      </c>
    </row>
    <row r="305" spans="1:19" ht="13.5">
      <c r="A305" s="195" t="s">
        <v>446</v>
      </c>
      <c r="B305" s="174"/>
      <c r="C305" s="175"/>
      <c r="D305" s="175"/>
      <c r="E305" s="175"/>
      <c r="F305" s="175">
        <v>17</v>
      </c>
      <c r="G305" s="175">
        <v>10</v>
      </c>
      <c r="H305" s="175"/>
      <c r="I305" s="175"/>
      <c r="J305" s="175">
        <v>1</v>
      </c>
      <c r="K305" s="175">
        <v>7</v>
      </c>
      <c r="L305" s="175"/>
      <c r="M305" s="175"/>
      <c r="N305" s="175">
        <v>4</v>
      </c>
      <c r="O305" s="175">
        <v>4</v>
      </c>
      <c r="P305" s="175"/>
      <c r="Q305" s="175">
        <v>1</v>
      </c>
      <c r="R305" s="176">
        <v>11</v>
      </c>
      <c r="S305" s="177">
        <v>55</v>
      </c>
    </row>
    <row r="306" spans="1:19" ht="13.5">
      <c r="A306" s="183" t="s">
        <v>447</v>
      </c>
      <c r="B306" s="179"/>
      <c r="C306" s="180"/>
      <c r="D306" s="180"/>
      <c r="E306" s="180"/>
      <c r="F306" s="180">
        <v>3</v>
      </c>
      <c r="G306" s="180">
        <v>2</v>
      </c>
      <c r="H306" s="180"/>
      <c r="I306" s="180"/>
      <c r="J306" s="180">
        <v>6</v>
      </c>
      <c r="K306" s="180">
        <v>8</v>
      </c>
      <c r="L306" s="180"/>
      <c r="M306" s="180"/>
      <c r="N306" s="180"/>
      <c r="O306" s="180">
        <v>3</v>
      </c>
      <c r="P306" s="180"/>
      <c r="Q306" s="180">
        <v>1</v>
      </c>
      <c r="R306" s="181">
        <v>7</v>
      </c>
      <c r="S306" s="182">
        <v>30</v>
      </c>
    </row>
    <row r="307" spans="1:19" ht="13.5">
      <c r="A307" s="198" t="s">
        <v>448</v>
      </c>
      <c r="B307" s="179"/>
      <c r="C307" s="180"/>
      <c r="D307" s="180"/>
      <c r="E307" s="180"/>
      <c r="F307" s="180">
        <v>11</v>
      </c>
      <c r="G307" s="180">
        <v>5</v>
      </c>
      <c r="H307" s="180"/>
      <c r="I307" s="180"/>
      <c r="J307" s="180">
        <v>4</v>
      </c>
      <c r="K307" s="180">
        <v>10</v>
      </c>
      <c r="L307" s="180"/>
      <c r="M307" s="180"/>
      <c r="N307" s="180">
        <v>9</v>
      </c>
      <c r="O307" s="180">
        <v>3</v>
      </c>
      <c r="P307" s="180">
        <v>2</v>
      </c>
      <c r="Q307" s="180"/>
      <c r="R307" s="181">
        <v>13</v>
      </c>
      <c r="S307" s="182">
        <v>57</v>
      </c>
    </row>
    <row r="308" spans="1:19" ht="13.5">
      <c r="A308" s="198" t="s">
        <v>449</v>
      </c>
      <c r="B308" s="179"/>
      <c r="C308" s="180"/>
      <c r="D308" s="180"/>
      <c r="E308" s="180"/>
      <c r="F308" s="180">
        <v>5</v>
      </c>
      <c r="G308" s="180">
        <v>2</v>
      </c>
      <c r="H308" s="180"/>
      <c r="I308" s="180"/>
      <c r="J308" s="180"/>
      <c r="K308" s="180">
        <v>3</v>
      </c>
      <c r="L308" s="180"/>
      <c r="M308" s="180"/>
      <c r="N308" s="180">
        <v>1</v>
      </c>
      <c r="O308" s="180"/>
      <c r="P308" s="180">
        <v>1</v>
      </c>
      <c r="Q308" s="180"/>
      <c r="R308" s="181">
        <v>4</v>
      </c>
      <c r="S308" s="182">
        <v>16</v>
      </c>
    </row>
    <row r="309" spans="1:19" ht="13.5">
      <c r="A309" s="198" t="s">
        <v>450</v>
      </c>
      <c r="B309" s="179"/>
      <c r="C309" s="180"/>
      <c r="D309" s="180"/>
      <c r="E309" s="180">
        <v>1</v>
      </c>
      <c r="F309" s="180"/>
      <c r="G309" s="180">
        <v>2</v>
      </c>
      <c r="H309" s="180"/>
      <c r="I309" s="180"/>
      <c r="J309" s="180"/>
      <c r="K309" s="180">
        <v>1</v>
      </c>
      <c r="L309" s="180"/>
      <c r="M309" s="180"/>
      <c r="N309" s="180"/>
      <c r="O309" s="180"/>
      <c r="P309" s="180"/>
      <c r="Q309" s="180"/>
      <c r="R309" s="181"/>
      <c r="S309" s="182">
        <v>4</v>
      </c>
    </row>
    <row r="310" spans="1:19" ht="13.5">
      <c r="A310" s="198" t="s">
        <v>451</v>
      </c>
      <c r="B310" s="179"/>
      <c r="C310" s="180"/>
      <c r="D310" s="180"/>
      <c r="E310" s="180"/>
      <c r="F310" s="180"/>
      <c r="G310" s="180"/>
      <c r="H310" s="180"/>
      <c r="I310" s="180"/>
      <c r="J310" s="180"/>
      <c r="K310" s="180">
        <v>3</v>
      </c>
      <c r="L310" s="180">
        <v>1</v>
      </c>
      <c r="M310" s="180"/>
      <c r="N310" s="180"/>
      <c r="O310" s="180"/>
      <c r="P310" s="180"/>
      <c r="Q310" s="180"/>
      <c r="R310" s="181"/>
      <c r="S310" s="182">
        <v>4</v>
      </c>
    </row>
    <row r="311" spans="1:19" ht="13.5">
      <c r="A311" s="198" t="s">
        <v>452</v>
      </c>
      <c r="B311" s="179"/>
      <c r="C311" s="180"/>
      <c r="D311" s="180"/>
      <c r="E311" s="180"/>
      <c r="F311" s="180">
        <v>3</v>
      </c>
      <c r="G311" s="180"/>
      <c r="H311" s="180"/>
      <c r="I311" s="180">
        <v>1</v>
      </c>
      <c r="J311" s="180">
        <v>2</v>
      </c>
      <c r="K311" s="180">
        <v>9</v>
      </c>
      <c r="L311" s="180"/>
      <c r="M311" s="180"/>
      <c r="N311" s="180">
        <v>4</v>
      </c>
      <c r="O311" s="180"/>
      <c r="P311" s="180">
        <v>1</v>
      </c>
      <c r="Q311" s="180"/>
      <c r="R311" s="181">
        <v>7</v>
      </c>
      <c r="S311" s="182">
        <v>27</v>
      </c>
    </row>
    <row r="312" spans="1:19" ht="13.5">
      <c r="A312" s="198" t="s">
        <v>453</v>
      </c>
      <c r="B312" s="179"/>
      <c r="C312" s="180"/>
      <c r="D312" s="180"/>
      <c r="E312" s="180"/>
      <c r="F312" s="180">
        <v>2</v>
      </c>
      <c r="G312" s="180"/>
      <c r="H312" s="180"/>
      <c r="I312" s="180"/>
      <c r="J312" s="180"/>
      <c r="K312" s="180">
        <v>8</v>
      </c>
      <c r="L312" s="180">
        <v>2</v>
      </c>
      <c r="M312" s="180"/>
      <c r="N312" s="180">
        <v>1</v>
      </c>
      <c r="O312" s="180">
        <v>2</v>
      </c>
      <c r="P312" s="180"/>
      <c r="Q312" s="180"/>
      <c r="R312" s="181">
        <v>5</v>
      </c>
      <c r="S312" s="182">
        <v>20</v>
      </c>
    </row>
    <row r="313" spans="1:19" ht="14.25" thickBot="1">
      <c r="A313" s="199" t="s">
        <v>454</v>
      </c>
      <c r="B313" s="191"/>
      <c r="C313" s="192"/>
      <c r="D313" s="192"/>
      <c r="E313" s="192"/>
      <c r="F313" s="192">
        <v>6</v>
      </c>
      <c r="G313" s="192">
        <v>60</v>
      </c>
      <c r="H313" s="192"/>
      <c r="I313" s="192"/>
      <c r="J313" s="192">
        <v>1</v>
      </c>
      <c r="K313" s="192">
        <v>6</v>
      </c>
      <c r="L313" s="192"/>
      <c r="M313" s="192"/>
      <c r="N313" s="192"/>
      <c r="O313" s="192"/>
      <c r="P313" s="192"/>
      <c r="Q313" s="192"/>
      <c r="R313" s="193">
        <v>9</v>
      </c>
      <c r="S313" s="194">
        <v>82</v>
      </c>
    </row>
    <row r="314" spans="1:19" ht="13.5">
      <c r="A314" s="197" t="s">
        <v>455</v>
      </c>
      <c r="B314" s="174">
        <v>1</v>
      </c>
      <c r="C314" s="175"/>
      <c r="D314" s="175"/>
      <c r="E314" s="175"/>
      <c r="F314" s="175">
        <v>26</v>
      </c>
      <c r="G314" s="175">
        <v>10</v>
      </c>
      <c r="H314" s="175"/>
      <c r="I314" s="175"/>
      <c r="J314" s="175">
        <v>2</v>
      </c>
      <c r="K314" s="175">
        <v>55</v>
      </c>
      <c r="L314" s="175">
        <v>2</v>
      </c>
      <c r="M314" s="175">
        <v>4</v>
      </c>
      <c r="N314" s="175">
        <v>29</v>
      </c>
      <c r="O314" s="175">
        <v>14</v>
      </c>
      <c r="P314" s="175">
        <v>6</v>
      </c>
      <c r="Q314" s="175"/>
      <c r="R314" s="176">
        <v>52</v>
      </c>
      <c r="S314" s="177">
        <v>201</v>
      </c>
    </row>
    <row r="315" spans="1:19" ht="13.5">
      <c r="A315" s="189" t="s">
        <v>456</v>
      </c>
      <c r="B315" s="179"/>
      <c r="C315" s="180"/>
      <c r="D315" s="180"/>
      <c r="E315" s="180"/>
      <c r="F315" s="180">
        <v>9</v>
      </c>
      <c r="G315" s="180">
        <v>2</v>
      </c>
      <c r="H315" s="180"/>
      <c r="I315" s="180"/>
      <c r="J315" s="180"/>
      <c r="K315" s="180">
        <v>12</v>
      </c>
      <c r="L315" s="180"/>
      <c r="M315" s="180"/>
      <c r="N315" s="180"/>
      <c r="O315" s="180">
        <v>1</v>
      </c>
      <c r="P315" s="180"/>
      <c r="Q315" s="180"/>
      <c r="R315" s="181">
        <v>3</v>
      </c>
      <c r="S315" s="182">
        <v>27</v>
      </c>
    </row>
    <row r="316" spans="1:19" ht="13.5">
      <c r="A316" s="189" t="s">
        <v>457</v>
      </c>
      <c r="B316" s="179"/>
      <c r="C316" s="180"/>
      <c r="D316" s="180"/>
      <c r="E316" s="180"/>
      <c r="F316" s="180">
        <v>15</v>
      </c>
      <c r="G316" s="180">
        <v>2</v>
      </c>
      <c r="H316" s="180"/>
      <c r="I316" s="180">
        <v>2</v>
      </c>
      <c r="J316" s="180"/>
      <c r="K316" s="180">
        <v>27</v>
      </c>
      <c r="L316" s="180">
        <v>1</v>
      </c>
      <c r="M316" s="180">
        <v>2</v>
      </c>
      <c r="N316" s="180">
        <v>13</v>
      </c>
      <c r="O316" s="180">
        <v>3</v>
      </c>
      <c r="P316" s="180"/>
      <c r="Q316" s="180"/>
      <c r="R316" s="181">
        <v>18</v>
      </c>
      <c r="S316" s="182">
        <v>83</v>
      </c>
    </row>
    <row r="317" spans="1:19" ht="13.5">
      <c r="A317" s="183" t="s">
        <v>458</v>
      </c>
      <c r="B317" s="179"/>
      <c r="C317" s="180"/>
      <c r="D317" s="180"/>
      <c r="E317" s="180"/>
      <c r="F317" s="180">
        <v>12</v>
      </c>
      <c r="G317" s="180">
        <v>4</v>
      </c>
      <c r="H317" s="180"/>
      <c r="I317" s="180"/>
      <c r="J317" s="180"/>
      <c r="K317" s="180">
        <v>7</v>
      </c>
      <c r="L317" s="180"/>
      <c r="M317" s="180"/>
      <c r="N317" s="180">
        <v>3</v>
      </c>
      <c r="O317" s="180">
        <v>3</v>
      </c>
      <c r="P317" s="180"/>
      <c r="Q317" s="180"/>
      <c r="R317" s="181">
        <v>5</v>
      </c>
      <c r="S317" s="182">
        <v>34</v>
      </c>
    </row>
    <row r="318" spans="1:19" ht="13.5">
      <c r="A318" s="183" t="s">
        <v>459</v>
      </c>
      <c r="B318" s="179"/>
      <c r="C318" s="180"/>
      <c r="D318" s="180"/>
      <c r="E318" s="180"/>
      <c r="F318" s="180"/>
      <c r="G318" s="180">
        <v>1</v>
      </c>
      <c r="H318" s="180"/>
      <c r="I318" s="180"/>
      <c r="J318" s="180">
        <v>1</v>
      </c>
      <c r="K318" s="180">
        <v>3</v>
      </c>
      <c r="L318" s="180">
        <v>1</v>
      </c>
      <c r="M318" s="180"/>
      <c r="N318" s="180">
        <v>3</v>
      </c>
      <c r="O318" s="180"/>
      <c r="P318" s="180"/>
      <c r="Q318" s="180"/>
      <c r="R318" s="181">
        <v>1</v>
      </c>
      <c r="S318" s="182">
        <v>10</v>
      </c>
    </row>
    <row r="319" spans="1:19" ht="13.5">
      <c r="A319" s="183" t="s">
        <v>460</v>
      </c>
      <c r="B319" s="179"/>
      <c r="C319" s="180"/>
      <c r="D319" s="180">
        <v>1</v>
      </c>
      <c r="E319" s="180"/>
      <c r="F319" s="180">
        <v>10</v>
      </c>
      <c r="G319" s="180">
        <v>4</v>
      </c>
      <c r="H319" s="180"/>
      <c r="I319" s="180"/>
      <c r="J319" s="180">
        <v>2</v>
      </c>
      <c r="K319" s="180">
        <v>29</v>
      </c>
      <c r="L319" s="180">
        <v>2</v>
      </c>
      <c r="M319" s="180">
        <v>2</v>
      </c>
      <c r="N319" s="180">
        <v>10</v>
      </c>
      <c r="O319" s="180">
        <v>3</v>
      </c>
      <c r="P319" s="180"/>
      <c r="Q319" s="180">
        <v>1</v>
      </c>
      <c r="R319" s="181">
        <v>16</v>
      </c>
      <c r="S319" s="182">
        <v>80</v>
      </c>
    </row>
    <row r="320" spans="1:19" ht="13.5">
      <c r="A320" s="183" t="s">
        <v>461</v>
      </c>
      <c r="B320" s="179"/>
      <c r="C320" s="180"/>
      <c r="D320" s="180"/>
      <c r="E320" s="180"/>
      <c r="F320" s="180">
        <v>3</v>
      </c>
      <c r="G320" s="180">
        <v>2</v>
      </c>
      <c r="H320" s="180"/>
      <c r="I320" s="180"/>
      <c r="J320" s="180"/>
      <c r="K320" s="180">
        <v>9</v>
      </c>
      <c r="L320" s="180"/>
      <c r="M320" s="180">
        <v>3</v>
      </c>
      <c r="N320" s="180">
        <v>4</v>
      </c>
      <c r="O320" s="180">
        <v>4</v>
      </c>
      <c r="P320" s="180">
        <v>3</v>
      </c>
      <c r="Q320" s="180">
        <v>1</v>
      </c>
      <c r="R320" s="181">
        <v>9</v>
      </c>
      <c r="S320" s="182">
        <v>38</v>
      </c>
    </row>
    <row r="321" spans="1:19" ht="13.5">
      <c r="A321" s="183" t="s">
        <v>462</v>
      </c>
      <c r="B321" s="179"/>
      <c r="C321" s="180"/>
      <c r="D321" s="180"/>
      <c r="E321" s="180"/>
      <c r="F321" s="180">
        <v>13</v>
      </c>
      <c r="G321" s="180">
        <v>3</v>
      </c>
      <c r="H321" s="180"/>
      <c r="I321" s="180">
        <v>1</v>
      </c>
      <c r="J321" s="180"/>
      <c r="K321" s="180">
        <v>42</v>
      </c>
      <c r="L321" s="180">
        <v>2</v>
      </c>
      <c r="M321" s="180">
        <v>3</v>
      </c>
      <c r="N321" s="180">
        <v>6</v>
      </c>
      <c r="O321" s="180">
        <v>5</v>
      </c>
      <c r="P321" s="180">
        <v>4</v>
      </c>
      <c r="Q321" s="180">
        <v>1</v>
      </c>
      <c r="R321" s="181">
        <v>24</v>
      </c>
      <c r="S321" s="182">
        <v>104</v>
      </c>
    </row>
    <row r="322" spans="1:19" ht="13.5">
      <c r="A322" s="183" t="s">
        <v>463</v>
      </c>
      <c r="B322" s="179"/>
      <c r="C322" s="180"/>
      <c r="D322" s="180"/>
      <c r="E322" s="180"/>
      <c r="F322" s="180"/>
      <c r="G322" s="180"/>
      <c r="H322" s="180"/>
      <c r="I322" s="180"/>
      <c r="J322" s="180"/>
      <c r="K322" s="180">
        <v>2</v>
      </c>
      <c r="L322" s="180"/>
      <c r="M322" s="180"/>
      <c r="N322" s="180">
        <v>1</v>
      </c>
      <c r="O322" s="180"/>
      <c r="P322" s="180">
        <v>1</v>
      </c>
      <c r="Q322" s="180"/>
      <c r="R322" s="181"/>
      <c r="S322" s="182">
        <v>4</v>
      </c>
    </row>
    <row r="323" spans="1:19" ht="13.5">
      <c r="A323" s="183" t="s">
        <v>464</v>
      </c>
      <c r="B323" s="179"/>
      <c r="C323" s="180"/>
      <c r="D323" s="180"/>
      <c r="E323" s="180"/>
      <c r="F323" s="180"/>
      <c r="G323" s="180"/>
      <c r="H323" s="180"/>
      <c r="I323" s="180"/>
      <c r="J323" s="180"/>
      <c r="K323" s="180">
        <v>4</v>
      </c>
      <c r="L323" s="180"/>
      <c r="M323" s="180">
        <v>1</v>
      </c>
      <c r="N323" s="180">
        <v>3</v>
      </c>
      <c r="O323" s="180">
        <v>2</v>
      </c>
      <c r="P323" s="180">
        <v>5</v>
      </c>
      <c r="Q323" s="180"/>
      <c r="R323" s="181">
        <v>4</v>
      </c>
      <c r="S323" s="182">
        <v>19</v>
      </c>
    </row>
    <row r="324" spans="1:19" ht="13.5">
      <c r="A324" s="184" t="s">
        <v>465</v>
      </c>
      <c r="B324" s="179"/>
      <c r="C324" s="180"/>
      <c r="D324" s="180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1"/>
      <c r="S324" s="182"/>
    </row>
    <row r="325" spans="1:19" ht="13.5">
      <c r="A325" s="183" t="s">
        <v>466</v>
      </c>
      <c r="B325" s="179"/>
      <c r="C325" s="180"/>
      <c r="D325" s="180"/>
      <c r="E325" s="180"/>
      <c r="F325" s="180">
        <v>7</v>
      </c>
      <c r="G325" s="180">
        <v>4</v>
      </c>
      <c r="H325" s="180"/>
      <c r="I325" s="180">
        <v>1</v>
      </c>
      <c r="J325" s="180"/>
      <c r="K325" s="180">
        <v>14</v>
      </c>
      <c r="L325" s="180"/>
      <c r="M325" s="180"/>
      <c r="N325" s="180">
        <v>15</v>
      </c>
      <c r="O325" s="180">
        <v>6</v>
      </c>
      <c r="P325" s="180">
        <v>2</v>
      </c>
      <c r="Q325" s="180"/>
      <c r="R325" s="181">
        <v>13</v>
      </c>
      <c r="S325" s="182">
        <v>62</v>
      </c>
    </row>
    <row r="326" spans="1:19" ht="13.5">
      <c r="A326" s="183" t="s">
        <v>467</v>
      </c>
      <c r="B326" s="179"/>
      <c r="C326" s="180"/>
      <c r="D326" s="180"/>
      <c r="E326" s="180"/>
      <c r="F326" s="180">
        <v>3</v>
      </c>
      <c r="G326" s="180"/>
      <c r="H326" s="180"/>
      <c r="I326" s="180"/>
      <c r="J326" s="180"/>
      <c r="K326" s="180">
        <v>2</v>
      </c>
      <c r="L326" s="180"/>
      <c r="M326" s="180">
        <v>2</v>
      </c>
      <c r="N326" s="180"/>
      <c r="O326" s="180"/>
      <c r="P326" s="180">
        <v>2</v>
      </c>
      <c r="Q326" s="180"/>
      <c r="R326" s="181">
        <v>1</v>
      </c>
      <c r="S326" s="182">
        <v>10</v>
      </c>
    </row>
    <row r="327" spans="1:19" ht="13.5">
      <c r="A327" s="183" t="s">
        <v>468</v>
      </c>
      <c r="B327" s="179"/>
      <c r="C327" s="180"/>
      <c r="D327" s="180"/>
      <c r="E327" s="180"/>
      <c r="F327" s="180">
        <v>3</v>
      </c>
      <c r="G327" s="180"/>
      <c r="H327" s="180"/>
      <c r="I327" s="180"/>
      <c r="J327" s="180"/>
      <c r="K327" s="180">
        <v>2</v>
      </c>
      <c r="L327" s="180"/>
      <c r="M327" s="180"/>
      <c r="N327" s="180"/>
      <c r="O327" s="180">
        <v>1</v>
      </c>
      <c r="P327" s="180"/>
      <c r="Q327" s="180"/>
      <c r="R327" s="181">
        <v>3</v>
      </c>
      <c r="S327" s="182">
        <v>9</v>
      </c>
    </row>
    <row r="328" spans="1:19" ht="13.5">
      <c r="A328" s="183" t="s">
        <v>469</v>
      </c>
      <c r="B328" s="179"/>
      <c r="C328" s="180"/>
      <c r="D328" s="180"/>
      <c r="E328" s="180"/>
      <c r="F328" s="180">
        <v>5</v>
      </c>
      <c r="G328" s="180"/>
      <c r="H328" s="180"/>
      <c r="I328" s="180"/>
      <c r="J328" s="180"/>
      <c r="K328" s="180">
        <v>8</v>
      </c>
      <c r="L328" s="180">
        <v>2</v>
      </c>
      <c r="M328" s="180">
        <v>1</v>
      </c>
      <c r="N328" s="180">
        <v>2</v>
      </c>
      <c r="O328" s="180"/>
      <c r="P328" s="180">
        <v>1</v>
      </c>
      <c r="Q328" s="180"/>
      <c r="R328" s="181">
        <v>5</v>
      </c>
      <c r="S328" s="182">
        <v>24</v>
      </c>
    </row>
    <row r="329" spans="1:19" ht="13.5">
      <c r="A329" s="183" t="s">
        <v>470</v>
      </c>
      <c r="B329" s="179"/>
      <c r="C329" s="180"/>
      <c r="D329" s="180"/>
      <c r="E329" s="180"/>
      <c r="F329" s="180">
        <v>3</v>
      </c>
      <c r="G329" s="180"/>
      <c r="H329" s="180"/>
      <c r="I329" s="180"/>
      <c r="J329" s="180"/>
      <c r="K329" s="180">
        <v>10</v>
      </c>
      <c r="L329" s="180">
        <v>1</v>
      </c>
      <c r="M329" s="180">
        <v>3</v>
      </c>
      <c r="N329" s="180">
        <v>4</v>
      </c>
      <c r="O329" s="180">
        <v>1</v>
      </c>
      <c r="P329" s="180">
        <v>4</v>
      </c>
      <c r="Q329" s="180"/>
      <c r="R329" s="181">
        <v>12</v>
      </c>
      <c r="S329" s="182">
        <v>38</v>
      </c>
    </row>
    <row r="330" spans="1:19" ht="13.5">
      <c r="A330" s="183" t="s">
        <v>471</v>
      </c>
      <c r="B330" s="179"/>
      <c r="C330" s="180"/>
      <c r="D330" s="180"/>
      <c r="E330" s="180"/>
      <c r="F330" s="180">
        <v>31</v>
      </c>
      <c r="G330" s="180">
        <v>5</v>
      </c>
      <c r="H330" s="180"/>
      <c r="I330" s="180">
        <v>5</v>
      </c>
      <c r="J330" s="180">
        <v>2</v>
      </c>
      <c r="K330" s="180">
        <v>70</v>
      </c>
      <c r="L330" s="180">
        <v>3</v>
      </c>
      <c r="M330" s="180">
        <v>9</v>
      </c>
      <c r="N330" s="180">
        <v>36</v>
      </c>
      <c r="O330" s="180">
        <v>13</v>
      </c>
      <c r="P330" s="180">
        <v>7</v>
      </c>
      <c r="Q330" s="180"/>
      <c r="R330" s="181">
        <v>42</v>
      </c>
      <c r="S330" s="182">
        <v>223</v>
      </c>
    </row>
    <row r="331" spans="1:19" ht="13.5">
      <c r="A331" s="189" t="s">
        <v>472</v>
      </c>
      <c r="B331" s="179"/>
      <c r="C331" s="180"/>
      <c r="D331" s="180"/>
      <c r="E331" s="180"/>
      <c r="F331" s="180"/>
      <c r="G331" s="180"/>
      <c r="H331" s="180"/>
      <c r="I331" s="180"/>
      <c r="J331" s="180"/>
      <c r="K331" s="180">
        <v>1</v>
      </c>
      <c r="L331" s="180"/>
      <c r="M331" s="180"/>
      <c r="N331" s="180"/>
      <c r="O331" s="180"/>
      <c r="P331" s="180"/>
      <c r="Q331" s="180"/>
      <c r="R331" s="181"/>
      <c r="S331" s="182">
        <v>1</v>
      </c>
    </row>
    <row r="332" spans="1:19" ht="13.5">
      <c r="A332" s="189" t="s">
        <v>473</v>
      </c>
      <c r="B332" s="179"/>
      <c r="C332" s="180"/>
      <c r="D332" s="180"/>
      <c r="E332" s="180"/>
      <c r="F332" s="180">
        <v>4</v>
      </c>
      <c r="G332" s="180">
        <v>2</v>
      </c>
      <c r="H332" s="180"/>
      <c r="I332" s="180"/>
      <c r="J332" s="180">
        <v>1</v>
      </c>
      <c r="K332" s="180">
        <v>10</v>
      </c>
      <c r="L332" s="180"/>
      <c r="M332" s="180">
        <v>2</v>
      </c>
      <c r="N332" s="180">
        <v>4</v>
      </c>
      <c r="O332" s="180">
        <v>1</v>
      </c>
      <c r="P332" s="180"/>
      <c r="Q332" s="180"/>
      <c r="R332" s="181">
        <v>8</v>
      </c>
      <c r="S332" s="182">
        <v>32</v>
      </c>
    </row>
    <row r="333" spans="1:19" ht="13.5">
      <c r="A333" s="189" t="s">
        <v>474</v>
      </c>
      <c r="B333" s="179"/>
      <c r="C333" s="180"/>
      <c r="D333" s="180"/>
      <c r="E333" s="180"/>
      <c r="F333" s="180">
        <v>4</v>
      </c>
      <c r="G333" s="180">
        <v>1</v>
      </c>
      <c r="H333" s="180"/>
      <c r="I333" s="180"/>
      <c r="J333" s="180"/>
      <c r="K333" s="180">
        <v>1</v>
      </c>
      <c r="L333" s="180"/>
      <c r="M333" s="180"/>
      <c r="N333" s="180">
        <v>2</v>
      </c>
      <c r="O333" s="180">
        <v>2</v>
      </c>
      <c r="P333" s="180">
        <v>1</v>
      </c>
      <c r="Q333" s="180"/>
      <c r="R333" s="181">
        <v>2</v>
      </c>
      <c r="S333" s="182">
        <v>13</v>
      </c>
    </row>
    <row r="334" spans="1:19" ht="13.5">
      <c r="A334" s="183" t="s">
        <v>475</v>
      </c>
      <c r="B334" s="179"/>
      <c r="C334" s="180"/>
      <c r="D334" s="180"/>
      <c r="E334" s="180"/>
      <c r="F334" s="180">
        <v>2</v>
      </c>
      <c r="G334" s="180">
        <v>1</v>
      </c>
      <c r="H334" s="180"/>
      <c r="I334" s="180"/>
      <c r="J334" s="180"/>
      <c r="K334" s="180">
        <v>2</v>
      </c>
      <c r="L334" s="180"/>
      <c r="M334" s="180"/>
      <c r="N334" s="180">
        <v>2</v>
      </c>
      <c r="O334" s="180">
        <v>1</v>
      </c>
      <c r="P334" s="180"/>
      <c r="Q334" s="180"/>
      <c r="R334" s="181">
        <v>1</v>
      </c>
      <c r="S334" s="182">
        <v>9</v>
      </c>
    </row>
    <row r="335" spans="1:19" ht="13.5">
      <c r="A335" s="183" t="s">
        <v>476</v>
      </c>
      <c r="B335" s="179"/>
      <c r="C335" s="180"/>
      <c r="D335" s="180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>
        <v>1</v>
      </c>
      <c r="O335" s="180"/>
      <c r="P335" s="180"/>
      <c r="Q335" s="180"/>
      <c r="R335" s="181">
        <v>2</v>
      </c>
      <c r="S335" s="182">
        <v>3</v>
      </c>
    </row>
    <row r="336" spans="1:19" ht="13.5">
      <c r="A336" s="183" t="s">
        <v>477</v>
      </c>
      <c r="B336" s="179"/>
      <c r="C336" s="180"/>
      <c r="D336" s="180"/>
      <c r="E336" s="180"/>
      <c r="F336" s="180">
        <v>3</v>
      </c>
      <c r="G336" s="180"/>
      <c r="H336" s="180"/>
      <c r="I336" s="180"/>
      <c r="J336" s="180"/>
      <c r="K336" s="180">
        <v>4</v>
      </c>
      <c r="L336" s="180">
        <v>2</v>
      </c>
      <c r="M336" s="180"/>
      <c r="N336" s="180">
        <v>1</v>
      </c>
      <c r="O336" s="180"/>
      <c r="P336" s="180">
        <v>4</v>
      </c>
      <c r="Q336" s="180"/>
      <c r="R336" s="181">
        <v>1</v>
      </c>
      <c r="S336" s="182">
        <v>15</v>
      </c>
    </row>
    <row r="337" spans="1:19" ht="13.5">
      <c r="A337" s="183" t="s">
        <v>478</v>
      </c>
      <c r="B337" s="179"/>
      <c r="C337" s="180"/>
      <c r="D337" s="180"/>
      <c r="E337" s="180"/>
      <c r="F337" s="180">
        <v>2</v>
      </c>
      <c r="G337" s="180"/>
      <c r="H337" s="180"/>
      <c r="I337" s="180"/>
      <c r="J337" s="180">
        <v>1</v>
      </c>
      <c r="K337" s="180">
        <v>1</v>
      </c>
      <c r="L337" s="180">
        <v>1</v>
      </c>
      <c r="M337" s="180">
        <v>1</v>
      </c>
      <c r="N337" s="180">
        <v>2</v>
      </c>
      <c r="O337" s="180"/>
      <c r="P337" s="180">
        <v>1</v>
      </c>
      <c r="Q337" s="180"/>
      <c r="R337" s="181">
        <v>3</v>
      </c>
      <c r="S337" s="182">
        <v>12</v>
      </c>
    </row>
    <row r="338" spans="1:19" ht="14.25" thickBot="1">
      <c r="A338" s="190" t="s">
        <v>479</v>
      </c>
      <c r="B338" s="191"/>
      <c r="C338" s="192"/>
      <c r="D338" s="192"/>
      <c r="E338" s="192"/>
      <c r="F338" s="192"/>
      <c r="G338" s="192">
        <v>1</v>
      </c>
      <c r="H338" s="192"/>
      <c r="I338" s="192"/>
      <c r="J338" s="192"/>
      <c r="K338" s="192"/>
      <c r="L338" s="192"/>
      <c r="M338" s="192"/>
      <c r="N338" s="192">
        <v>1</v>
      </c>
      <c r="O338" s="192"/>
      <c r="P338" s="192">
        <v>3</v>
      </c>
      <c r="Q338" s="192"/>
      <c r="R338" s="193">
        <v>1</v>
      </c>
      <c r="S338" s="194">
        <v>6</v>
      </c>
    </row>
    <row r="339" spans="1:19" ht="13.5">
      <c r="A339" s="195" t="s">
        <v>480</v>
      </c>
      <c r="B339" s="174"/>
      <c r="C339" s="175"/>
      <c r="D339" s="175"/>
      <c r="E339" s="175">
        <v>1</v>
      </c>
      <c r="F339" s="175">
        <v>4</v>
      </c>
      <c r="G339" s="175">
        <v>3</v>
      </c>
      <c r="H339" s="175"/>
      <c r="I339" s="175"/>
      <c r="J339" s="175">
        <v>1</v>
      </c>
      <c r="K339" s="175">
        <v>4</v>
      </c>
      <c r="L339" s="175"/>
      <c r="M339" s="175"/>
      <c r="N339" s="175">
        <v>1</v>
      </c>
      <c r="O339" s="175"/>
      <c r="P339" s="175"/>
      <c r="Q339" s="175"/>
      <c r="R339" s="176">
        <v>2</v>
      </c>
      <c r="S339" s="177">
        <v>16</v>
      </c>
    </row>
    <row r="340" spans="1:19" ht="13.5">
      <c r="A340" s="183" t="s">
        <v>481</v>
      </c>
      <c r="B340" s="179">
        <v>1</v>
      </c>
      <c r="C340" s="180"/>
      <c r="D340" s="180"/>
      <c r="E340" s="180">
        <v>1</v>
      </c>
      <c r="F340" s="180">
        <v>28</v>
      </c>
      <c r="G340" s="180">
        <v>17</v>
      </c>
      <c r="H340" s="180"/>
      <c r="I340" s="180"/>
      <c r="J340" s="180">
        <v>4</v>
      </c>
      <c r="K340" s="180">
        <v>35</v>
      </c>
      <c r="L340" s="180">
        <v>1</v>
      </c>
      <c r="M340" s="180">
        <v>3</v>
      </c>
      <c r="N340" s="180">
        <v>16</v>
      </c>
      <c r="O340" s="180">
        <v>9</v>
      </c>
      <c r="P340" s="180">
        <v>2</v>
      </c>
      <c r="Q340" s="180">
        <v>1</v>
      </c>
      <c r="R340" s="181">
        <v>29</v>
      </c>
      <c r="S340" s="182">
        <v>147</v>
      </c>
    </row>
    <row r="341" spans="1:19" ht="13.5">
      <c r="A341" s="183" t="s">
        <v>482</v>
      </c>
      <c r="B341" s="179"/>
      <c r="C341" s="180"/>
      <c r="D341" s="180"/>
      <c r="E341" s="180"/>
      <c r="F341" s="180">
        <v>30</v>
      </c>
      <c r="G341" s="180">
        <v>13</v>
      </c>
      <c r="H341" s="180"/>
      <c r="I341" s="180"/>
      <c r="J341" s="180"/>
      <c r="K341" s="180">
        <v>16</v>
      </c>
      <c r="L341" s="180">
        <v>1</v>
      </c>
      <c r="M341" s="180"/>
      <c r="N341" s="180">
        <v>7</v>
      </c>
      <c r="O341" s="180">
        <v>1</v>
      </c>
      <c r="P341" s="180">
        <v>1</v>
      </c>
      <c r="Q341" s="180">
        <v>1</v>
      </c>
      <c r="R341" s="181">
        <v>25</v>
      </c>
      <c r="S341" s="182">
        <v>95</v>
      </c>
    </row>
    <row r="342" spans="1:19" ht="14.25" thickBot="1">
      <c r="A342" s="190" t="s">
        <v>483</v>
      </c>
      <c r="B342" s="191"/>
      <c r="C342" s="192"/>
      <c r="D342" s="192"/>
      <c r="E342" s="192"/>
      <c r="F342" s="192">
        <v>14</v>
      </c>
      <c r="G342" s="192">
        <v>7</v>
      </c>
      <c r="H342" s="192"/>
      <c r="I342" s="192">
        <v>1</v>
      </c>
      <c r="J342" s="192">
        <v>1</v>
      </c>
      <c r="K342" s="192">
        <v>33</v>
      </c>
      <c r="L342" s="192">
        <v>1</v>
      </c>
      <c r="M342" s="192">
        <v>2</v>
      </c>
      <c r="N342" s="192">
        <v>17</v>
      </c>
      <c r="O342" s="192">
        <v>7</v>
      </c>
      <c r="P342" s="192">
        <v>5</v>
      </c>
      <c r="Q342" s="192"/>
      <c r="R342" s="193">
        <v>27</v>
      </c>
      <c r="S342" s="194">
        <v>115</v>
      </c>
    </row>
    <row r="343" spans="1:19" ht="13.5">
      <c r="A343" s="195" t="s">
        <v>484</v>
      </c>
      <c r="B343" s="174"/>
      <c r="C343" s="175"/>
      <c r="D343" s="175"/>
      <c r="E343" s="175"/>
      <c r="F343" s="175"/>
      <c r="G343" s="175"/>
      <c r="H343" s="175"/>
      <c r="I343" s="175"/>
      <c r="J343" s="175">
        <v>1</v>
      </c>
      <c r="K343" s="175"/>
      <c r="L343" s="175"/>
      <c r="M343" s="175"/>
      <c r="N343" s="175"/>
      <c r="O343" s="175"/>
      <c r="P343" s="175"/>
      <c r="Q343" s="175"/>
      <c r="R343" s="176"/>
      <c r="S343" s="177">
        <v>1</v>
      </c>
    </row>
    <row r="344" spans="1:19" ht="13.5">
      <c r="A344" s="183" t="s">
        <v>485</v>
      </c>
      <c r="B344" s="179"/>
      <c r="C344" s="180"/>
      <c r="D344" s="180"/>
      <c r="E344" s="180"/>
      <c r="F344" s="180">
        <v>1</v>
      </c>
      <c r="G344" s="180">
        <v>5</v>
      </c>
      <c r="H344" s="180"/>
      <c r="I344" s="180"/>
      <c r="J344" s="180"/>
      <c r="K344" s="180">
        <v>9</v>
      </c>
      <c r="L344" s="180"/>
      <c r="M344" s="180"/>
      <c r="N344" s="180">
        <v>5</v>
      </c>
      <c r="O344" s="180"/>
      <c r="P344" s="180">
        <v>1</v>
      </c>
      <c r="Q344" s="180"/>
      <c r="R344" s="181">
        <v>5</v>
      </c>
      <c r="S344" s="182">
        <v>26</v>
      </c>
    </row>
    <row r="345" spans="1:19" ht="13.5">
      <c r="A345" s="183" t="s">
        <v>486</v>
      </c>
      <c r="B345" s="179"/>
      <c r="C345" s="180"/>
      <c r="D345" s="180"/>
      <c r="E345" s="180"/>
      <c r="F345" s="180">
        <v>2</v>
      </c>
      <c r="G345" s="180">
        <v>2</v>
      </c>
      <c r="H345" s="180"/>
      <c r="I345" s="180"/>
      <c r="J345" s="180">
        <v>1</v>
      </c>
      <c r="K345" s="180">
        <v>1</v>
      </c>
      <c r="L345" s="180"/>
      <c r="M345" s="180">
        <v>1</v>
      </c>
      <c r="N345" s="180"/>
      <c r="O345" s="180"/>
      <c r="P345" s="180"/>
      <c r="Q345" s="180"/>
      <c r="R345" s="181">
        <v>2</v>
      </c>
      <c r="S345" s="182">
        <v>9</v>
      </c>
    </row>
    <row r="346" spans="1:19" ht="13.5">
      <c r="A346" s="183" t="s">
        <v>487</v>
      </c>
      <c r="B346" s="179">
        <v>1</v>
      </c>
      <c r="C346" s="180"/>
      <c r="D346" s="180"/>
      <c r="E346" s="180"/>
      <c r="F346" s="180">
        <v>7</v>
      </c>
      <c r="G346" s="180">
        <v>7</v>
      </c>
      <c r="H346" s="180"/>
      <c r="I346" s="180">
        <v>1</v>
      </c>
      <c r="J346" s="180"/>
      <c r="K346" s="180">
        <v>6</v>
      </c>
      <c r="L346" s="180"/>
      <c r="M346" s="180">
        <v>1</v>
      </c>
      <c r="N346" s="180">
        <v>4</v>
      </c>
      <c r="O346" s="180">
        <v>1</v>
      </c>
      <c r="P346" s="180">
        <v>1</v>
      </c>
      <c r="Q346" s="180"/>
      <c r="R346" s="181">
        <v>9</v>
      </c>
      <c r="S346" s="182">
        <v>38</v>
      </c>
    </row>
    <row r="347" spans="1:19" ht="13.5">
      <c r="A347" s="184" t="s">
        <v>488</v>
      </c>
      <c r="B347" s="179"/>
      <c r="C347" s="180"/>
      <c r="D347" s="180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1"/>
      <c r="S347" s="182"/>
    </row>
    <row r="348" spans="1:19" ht="14.25" thickBot="1">
      <c r="A348" s="190" t="s">
        <v>489</v>
      </c>
      <c r="B348" s="191"/>
      <c r="C348" s="192"/>
      <c r="D348" s="192"/>
      <c r="E348" s="192">
        <v>1</v>
      </c>
      <c r="F348" s="192">
        <v>12</v>
      </c>
      <c r="G348" s="192">
        <v>8</v>
      </c>
      <c r="H348" s="192"/>
      <c r="I348" s="192"/>
      <c r="J348" s="192">
        <v>2</v>
      </c>
      <c r="K348" s="192">
        <v>37</v>
      </c>
      <c r="L348" s="192">
        <v>1</v>
      </c>
      <c r="M348" s="192"/>
      <c r="N348" s="192">
        <v>15</v>
      </c>
      <c r="O348" s="192">
        <v>6</v>
      </c>
      <c r="P348" s="192">
        <v>1</v>
      </c>
      <c r="Q348" s="192">
        <v>1</v>
      </c>
      <c r="R348" s="193">
        <v>25</v>
      </c>
      <c r="S348" s="194">
        <v>109</v>
      </c>
    </row>
    <row r="349" spans="1:19" ht="13.5">
      <c r="A349" s="200" t="s">
        <v>490</v>
      </c>
      <c r="B349" s="174"/>
      <c r="C349" s="175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  <c r="N349" s="175"/>
      <c r="O349" s="175"/>
      <c r="P349" s="175"/>
      <c r="Q349" s="175"/>
      <c r="R349" s="176"/>
      <c r="S349" s="177"/>
    </row>
    <row r="350" spans="1:19" ht="13.5">
      <c r="A350" s="183" t="s">
        <v>491</v>
      </c>
      <c r="B350" s="179"/>
      <c r="C350" s="180"/>
      <c r="D350" s="180"/>
      <c r="E350" s="180"/>
      <c r="F350" s="180">
        <v>3</v>
      </c>
      <c r="G350" s="180">
        <v>8</v>
      </c>
      <c r="H350" s="180"/>
      <c r="I350" s="180"/>
      <c r="J350" s="180"/>
      <c r="K350" s="180">
        <v>11</v>
      </c>
      <c r="L350" s="180"/>
      <c r="M350" s="180"/>
      <c r="N350" s="180">
        <v>2</v>
      </c>
      <c r="O350" s="180">
        <v>1</v>
      </c>
      <c r="P350" s="180"/>
      <c r="Q350" s="180"/>
      <c r="R350" s="181">
        <v>5</v>
      </c>
      <c r="S350" s="182">
        <v>30</v>
      </c>
    </row>
    <row r="351" spans="1:19" ht="13.5">
      <c r="A351" s="183" t="s">
        <v>492</v>
      </c>
      <c r="B351" s="179">
        <v>1</v>
      </c>
      <c r="C351" s="180"/>
      <c r="D351" s="180"/>
      <c r="E351" s="180"/>
      <c r="F351" s="180">
        <v>5</v>
      </c>
      <c r="G351" s="180">
        <v>1</v>
      </c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1">
        <v>1</v>
      </c>
      <c r="S351" s="182">
        <v>8</v>
      </c>
    </row>
    <row r="352" spans="1:19" ht="13.5">
      <c r="A352" s="183" t="s">
        <v>493</v>
      </c>
      <c r="B352" s="179"/>
      <c r="C352" s="180"/>
      <c r="D352" s="180"/>
      <c r="E352" s="180"/>
      <c r="F352" s="180">
        <v>3</v>
      </c>
      <c r="G352" s="180">
        <v>2</v>
      </c>
      <c r="H352" s="180"/>
      <c r="I352" s="180"/>
      <c r="J352" s="180"/>
      <c r="K352" s="180">
        <v>2</v>
      </c>
      <c r="L352" s="180"/>
      <c r="M352" s="180"/>
      <c r="N352" s="180"/>
      <c r="O352" s="180"/>
      <c r="P352" s="180"/>
      <c r="Q352" s="180"/>
      <c r="R352" s="181">
        <v>4</v>
      </c>
      <c r="S352" s="182">
        <v>11</v>
      </c>
    </row>
    <row r="353" spans="1:19" ht="14.25" thickBot="1">
      <c r="A353" s="190" t="s">
        <v>494</v>
      </c>
      <c r="B353" s="191"/>
      <c r="C353" s="192"/>
      <c r="D353" s="192"/>
      <c r="E353" s="192"/>
      <c r="F353" s="192">
        <v>2</v>
      </c>
      <c r="G353" s="192">
        <v>4</v>
      </c>
      <c r="H353" s="192"/>
      <c r="I353" s="192"/>
      <c r="J353" s="192"/>
      <c r="K353" s="192">
        <v>4</v>
      </c>
      <c r="L353" s="192"/>
      <c r="M353" s="192"/>
      <c r="N353" s="192"/>
      <c r="O353" s="192">
        <v>2</v>
      </c>
      <c r="P353" s="192"/>
      <c r="Q353" s="192">
        <v>1</v>
      </c>
      <c r="R353" s="193">
        <v>2</v>
      </c>
      <c r="S353" s="194">
        <v>15</v>
      </c>
    </row>
    <row r="354" spans="1:19" ht="13.5">
      <c r="A354" s="197" t="s">
        <v>495</v>
      </c>
      <c r="B354" s="174"/>
      <c r="C354" s="175"/>
      <c r="D354" s="175"/>
      <c r="E354" s="175"/>
      <c r="F354" s="175">
        <v>1</v>
      </c>
      <c r="G354" s="175">
        <v>3</v>
      </c>
      <c r="H354" s="175"/>
      <c r="I354" s="175"/>
      <c r="J354" s="175"/>
      <c r="K354" s="175">
        <v>8</v>
      </c>
      <c r="L354" s="175"/>
      <c r="M354" s="175"/>
      <c r="N354" s="175">
        <v>2</v>
      </c>
      <c r="O354" s="175">
        <v>5</v>
      </c>
      <c r="P354" s="175">
        <v>1</v>
      </c>
      <c r="Q354" s="175"/>
      <c r="R354" s="176">
        <v>7</v>
      </c>
      <c r="S354" s="177">
        <v>27</v>
      </c>
    </row>
    <row r="355" spans="1:19" ht="13.5">
      <c r="A355" s="183" t="s">
        <v>496</v>
      </c>
      <c r="B355" s="179"/>
      <c r="C355" s="180"/>
      <c r="D355" s="180"/>
      <c r="E355" s="180">
        <v>6</v>
      </c>
      <c r="F355" s="180">
        <v>15</v>
      </c>
      <c r="G355" s="180">
        <v>18</v>
      </c>
      <c r="H355" s="180"/>
      <c r="I355" s="180"/>
      <c r="J355" s="180">
        <v>2</v>
      </c>
      <c r="K355" s="180">
        <v>53</v>
      </c>
      <c r="L355" s="180">
        <v>2</v>
      </c>
      <c r="M355" s="180">
        <v>3</v>
      </c>
      <c r="N355" s="180">
        <v>5</v>
      </c>
      <c r="O355" s="180">
        <v>1</v>
      </c>
      <c r="P355" s="180">
        <v>6</v>
      </c>
      <c r="Q355" s="180">
        <v>1</v>
      </c>
      <c r="R355" s="181">
        <v>18</v>
      </c>
      <c r="S355" s="182">
        <v>130</v>
      </c>
    </row>
    <row r="356" spans="1:19" ht="13.5">
      <c r="A356" s="183" t="s">
        <v>497</v>
      </c>
      <c r="B356" s="179"/>
      <c r="C356" s="180"/>
      <c r="D356" s="180"/>
      <c r="E356" s="180"/>
      <c r="F356" s="180">
        <v>3</v>
      </c>
      <c r="G356" s="180">
        <v>8</v>
      </c>
      <c r="H356" s="180"/>
      <c r="I356" s="180"/>
      <c r="J356" s="180"/>
      <c r="K356" s="180">
        <v>1</v>
      </c>
      <c r="L356" s="180"/>
      <c r="M356" s="180"/>
      <c r="N356" s="180"/>
      <c r="O356" s="180">
        <v>1</v>
      </c>
      <c r="P356" s="180">
        <v>1</v>
      </c>
      <c r="Q356" s="180"/>
      <c r="R356" s="181">
        <v>1</v>
      </c>
      <c r="S356" s="182">
        <v>15</v>
      </c>
    </row>
    <row r="357" spans="1:19" ht="13.5">
      <c r="A357" s="189" t="s">
        <v>498</v>
      </c>
      <c r="B357" s="179"/>
      <c r="C357" s="180"/>
      <c r="D357" s="180">
        <v>1</v>
      </c>
      <c r="E357" s="180">
        <v>1</v>
      </c>
      <c r="F357" s="180">
        <v>37</v>
      </c>
      <c r="G357" s="180">
        <v>23</v>
      </c>
      <c r="H357" s="180"/>
      <c r="I357" s="180">
        <v>4</v>
      </c>
      <c r="J357" s="180">
        <v>2</v>
      </c>
      <c r="K357" s="180">
        <v>66</v>
      </c>
      <c r="L357" s="180">
        <v>5</v>
      </c>
      <c r="M357" s="180">
        <v>7</v>
      </c>
      <c r="N357" s="180">
        <v>28</v>
      </c>
      <c r="O357" s="180">
        <v>15</v>
      </c>
      <c r="P357" s="180">
        <v>12</v>
      </c>
      <c r="Q357" s="180">
        <v>1</v>
      </c>
      <c r="R357" s="181">
        <v>78</v>
      </c>
      <c r="S357" s="182">
        <v>280</v>
      </c>
    </row>
    <row r="358" spans="1:19" ht="13.5">
      <c r="A358" s="189" t="s">
        <v>499</v>
      </c>
      <c r="B358" s="179"/>
      <c r="C358" s="180"/>
      <c r="D358" s="180"/>
      <c r="E358" s="180"/>
      <c r="F358" s="180">
        <v>2</v>
      </c>
      <c r="G358" s="180"/>
      <c r="H358" s="180"/>
      <c r="I358" s="180"/>
      <c r="J358" s="180"/>
      <c r="K358" s="180">
        <v>7</v>
      </c>
      <c r="L358" s="180"/>
      <c r="M358" s="180"/>
      <c r="N358" s="180">
        <v>6</v>
      </c>
      <c r="O358" s="180"/>
      <c r="P358" s="180"/>
      <c r="Q358" s="180"/>
      <c r="R358" s="181">
        <v>25</v>
      </c>
      <c r="S358" s="182">
        <v>40</v>
      </c>
    </row>
    <row r="359" spans="1:19" ht="13.5">
      <c r="A359" s="189" t="s">
        <v>500</v>
      </c>
      <c r="B359" s="179"/>
      <c r="C359" s="180"/>
      <c r="D359" s="180"/>
      <c r="E359" s="180"/>
      <c r="F359" s="180">
        <v>4</v>
      </c>
      <c r="G359" s="180">
        <v>1</v>
      </c>
      <c r="H359" s="180"/>
      <c r="I359" s="180"/>
      <c r="J359" s="180"/>
      <c r="K359" s="180">
        <v>8</v>
      </c>
      <c r="L359" s="180"/>
      <c r="M359" s="180"/>
      <c r="N359" s="180">
        <v>5</v>
      </c>
      <c r="O359" s="180">
        <v>2</v>
      </c>
      <c r="P359" s="180"/>
      <c r="Q359" s="180"/>
      <c r="R359" s="181">
        <v>5</v>
      </c>
      <c r="S359" s="182">
        <v>25</v>
      </c>
    </row>
    <row r="360" spans="1:19" ht="13.5">
      <c r="A360" s="183" t="s">
        <v>501</v>
      </c>
      <c r="B360" s="179"/>
      <c r="C360" s="180"/>
      <c r="D360" s="180"/>
      <c r="E360" s="180">
        <v>1</v>
      </c>
      <c r="F360" s="180">
        <v>26</v>
      </c>
      <c r="G360" s="180">
        <v>6</v>
      </c>
      <c r="H360" s="180"/>
      <c r="I360" s="180">
        <v>1</v>
      </c>
      <c r="J360" s="180">
        <v>2</v>
      </c>
      <c r="K360" s="180">
        <v>31</v>
      </c>
      <c r="L360" s="180">
        <v>2</v>
      </c>
      <c r="M360" s="180">
        <v>1</v>
      </c>
      <c r="N360" s="180">
        <v>12</v>
      </c>
      <c r="O360" s="180">
        <v>6</v>
      </c>
      <c r="P360" s="180">
        <v>3</v>
      </c>
      <c r="Q360" s="180"/>
      <c r="R360" s="181">
        <v>33</v>
      </c>
      <c r="S360" s="182">
        <v>124</v>
      </c>
    </row>
    <row r="361" spans="1:19" ht="13.5">
      <c r="A361" s="183" t="s">
        <v>502</v>
      </c>
      <c r="B361" s="179"/>
      <c r="C361" s="180"/>
      <c r="D361" s="180"/>
      <c r="E361" s="180">
        <v>1</v>
      </c>
      <c r="F361" s="180">
        <v>4</v>
      </c>
      <c r="G361" s="180">
        <v>2</v>
      </c>
      <c r="H361" s="180"/>
      <c r="I361" s="180"/>
      <c r="J361" s="180">
        <v>4</v>
      </c>
      <c r="K361" s="180">
        <v>7</v>
      </c>
      <c r="L361" s="180"/>
      <c r="M361" s="180"/>
      <c r="N361" s="180">
        <v>6</v>
      </c>
      <c r="O361" s="180">
        <v>1</v>
      </c>
      <c r="P361" s="180"/>
      <c r="Q361" s="180"/>
      <c r="R361" s="181">
        <v>6</v>
      </c>
      <c r="S361" s="182">
        <v>31</v>
      </c>
    </row>
    <row r="362" spans="1:19" ht="13.5">
      <c r="A362" s="183" t="s">
        <v>503</v>
      </c>
      <c r="B362" s="179"/>
      <c r="C362" s="180"/>
      <c r="D362" s="180"/>
      <c r="E362" s="180"/>
      <c r="F362" s="180">
        <v>7</v>
      </c>
      <c r="G362" s="180">
        <v>3</v>
      </c>
      <c r="H362" s="180"/>
      <c r="I362" s="180"/>
      <c r="J362" s="180">
        <v>2</v>
      </c>
      <c r="K362" s="180">
        <v>7</v>
      </c>
      <c r="L362" s="180"/>
      <c r="M362" s="180"/>
      <c r="N362" s="180">
        <v>6</v>
      </c>
      <c r="O362" s="180">
        <v>2</v>
      </c>
      <c r="P362" s="180">
        <v>1</v>
      </c>
      <c r="Q362" s="180">
        <v>2</v>
      </c>
      <c r="R362" s="181">
        <v>7</v>
      </c>
      <c r="S362" s="182">
        <v>37</v>
      </c>
    </row>
    <row r="363" spans="1:19" ht="13.5">
      <c r="A363" s="183" t="s">
        <v>504</v>
      </c>
      <c r="B363" s="179"/>
      <c r="C363" s="180"/>
      <c r="D363" s="180"/>
      <c r="E363" s="180"/>
      <c r="F363" s="180">
        <v>9</v>
      </c>
      <c r="G363" s="180">
        <v>1</v>
      </c>
      <c r="H363" s="180"/>
      <c r="I363" s="180"/>
      <c r="J363" s="180">
        <v>1</v>
      </c>
      <c r="K363" s="180">
        <v>2</v>
      </c>
      <c r="L363" s="180"/>
      <c r="M363" s="180"/>
      <c r="N363" s="180">
        <v>1</v>
      </c>
      <c r="O363" s="180">
        <v>1</v>
      </c>
      <c r="P363" s="180">
        <v>2</v>
      </c>
      <c r="Q363" s="180"/>
      <c r="R363" s="181">
        <v>7</v>
      </c>
      <c r="S363" s="182">
        <v>24</v>
      </c>
    </row>
    <row r="364" spans="1:19" ht="13.5">
      <c r="A364" s="183" t="s">
        <v>505</v>
      </c>
      <c r="B364" s="179"/>
      <c r="C364" s="180"/>
      <c r="D364" s="180"/>
      <c r="E364" s="180"/>
      <c r="F364" s="180">
        <v>3</v>
      </c>
      <c r="G364" s="180"/>
      <c r="H364" s="180"/>
      <c r="I364" s="180"/>
      <c r="J364" s="180"/>
      <c r="K364" s="180">
        <v>6</v>
      </c>
      <c r="L364" s="180">
        <v>2</v>
      </c>
      <c r="M364" s="180"/>
      <c r="N364" s="180"/>
      <c r="O364" s="180"/>
      <c r="P364" s="180">
        <v>3</v>
      </c>
      <c r="Q364" s="180"/>
      <c r="R364" s="181">
        <v>2</v>
      </c>
      <c r="S364" s="182">
        <v>16</v>
      </c>
    </row>
    <row r="365" spans="1:19" ht="14.25" thickBot="1">
      <c r="A365" s="190" t="s">
        <v>506</v>
      </c>
      <c r="B365" s="191">
        <v>1</v>
      </c>
      <c r="C365" s="192"/>
      <c r="D365" s="192"/>
      <c r="E365" s="192"/>
      <c r="F365" s="192">
        <v>4</v>
      </c>
      <c r="G365" s="192">
        <v>6</v>
      </c>
      <c r="H365" s="192"/>
      <c r="I365" s="192"/>
      <c r="J365" s="192">
        <v>1</v>
      </c>
      <c r="K365" s="192">
        <v>2</v>
      </c>
      <c r="L365" s="192"/>
      <c r="M365" s="192"/>
      <c r="N365" s="192">
        <v>1</v>
      </c>
      <c r="O365" s="192"/>
      <c r="P365" s="192"/>
      <c r="Q365" s="192"/>
      <c r="R365" s="193">
        <v>3</v>
      </c>
      <c r="S365" s="194">
        <v>18</v>
      </c>
    </row>
    <row r="366" spans="1:19" ht="13.5">
      <c r="A366" s="195" t="s">
        <v>507</v>
      </c>
      <c r="B366" s="174">
        <v>1</v>
      </c>
      <c r="C366" s="175"/>
      <c r="D366" s="175"/>
      <c r="E366" s="175"/>
      <c r="F366" s="175">
        <v>8</v>
      </c>
      <c r="G366" s="175">
        <v>1</v>
      </c>
      <c r="H366" s="175"/>
      <c r="I366" s="175"/>
      <c r="J366" s="175">
        <v>3</v>
      </c>
      <c r="K366" s="175">
        <v>16</v>
      </c>
      <c r="L366" s="175">
        <v>4</v>
      </c>
      <c r="M366" s="175">
        <v>1</v>
      </c>
      <c r="N366" s="175">
        <v>3</v>
      </c>
      <c r="O366" s="175">
        <v>3</v>
      </c>
      <c r="P366" s="175">
        <v>1</v>
      </c>
      <c r="Q366" s="175"/>
      <c r="R366" s="176">
        <v>12</v>
      </c>
      <c r="S366" s="177">
        <v>53</v>
      </c>
    </row>
    <row r="367" spans="1:19" ht="13.5">
      <c r="A367" s="189" t="s">
        <v>508</v>
      </c>
      <c r="B367" s="179"/>
      <c r="C367" s="180"/>
      <c r="D367" s="180"/>
      <c r="E367" s="180"/>
      <c r="F367" s="180">
        <v>5</v>
      </c>
      <c r="G367" s="180">
        <v>2</v>
      </c>
      <c r="H367" s="180"/>
      <c r="I367" s="180"/>
      <c r="J367" s="180">
        <v>1</v>
      </c>
      <c r="K367" s="180">
        <v>1</v>
      </c>
      <c r="L367" s="180"/>
      <c r="M367" s="180"/>
      <c r="N367" s="180"/>
      <c r="O367" s="180"/>
      <c r="P367" s="180">
        <v>1</v>
      </c>
      <c r="Q367" s="180"/>
      <c r="R367" s="181"/>
      <c r="S367" s="182">
        <v>10</v>
      </c>
    </row>
    <row r="368" spans="1:19" ht="13.5">
      <c r="A368" s="189" t="s">
        <v>509</v>
      </c>
      <c r="B368" s="179"/>
      <c r="C368" s="180"/>
      <c r="D368" s="180"/>
      <c r="E368" s="180"/>
      <c r="F368" s="180">
        <v>2</v>
      </c>
      <c r="G368" s="180"/>
      <c r="H368" s="180"/>
      <c r="I368" s="180"/>
      <c r="J368" s="180"/>
      <c r="K368" s="180">
        <v>1</v>
      </c>
      <c r="L368" s="180"/>
      <c r="M368" s="180"/>
      <c r="N368" s="180"/>
      <c r="O368" s="180"/>
      <c r="P368" s="180"/>
      <c r="Q368" s="180"/>
      <c r="R368" s="181">
        <v>3</v>
      </c>
      <c r="S368" s="182">
        <v>6</v>
      </c>
    </row>
    <row r="369" spans="1:19" ht="13.5">
      <c r="A369" s="189" t="s">
        <v>510</v>
      </c>
      <c r="B369" s="179"/>
      <c r="C369" s="180"/>
      <c r="D369" s="180"/>
      <c r="E369" s="180"/>
      <c r="F369" s="180">
        <v>23</v>
      </c>
      <c r="G369" s="180">
        <v>6</v>
      </c>
      <c r="H369" s="180"/>
      <c r="I369" s="180"/>
      <c r="J369" s="180">
        <v>4</v>
      </c>
      <c r="K369" s="180">
        <v>13</v>
      </c>
      <c r="L369" s="180">
        <v>1</v>
      </c>
      <c r="M369" s="180">
        <v>1</v>
      </c>
      <c r="N369" s="180">
        <v>3</v>
      </c>
      <c r="O369" s="180">
        <v>3</v>
      </c>
      <c r="P369" s="180"/>
      <c r="Q369" s="180">
        <v>1</v>
      </c>
      <c r="R369" s="181">
        <v>10</v>
      </c>
      <c r="S369" s="182">
        <v>65</v>
      </c>
    </row>
    <row r="370" spans="1:19" ht="13.5">
      <c r="A370" s="189" t="s">
        <v>511</v>
      </c>
      <c r="B370" s="179"/>
      <c r="C370" s="180"/>
      <c r="D370" s="180"/>
      <c r="E370" s="180"/>
      <c r="F370" s="180">
        <v>4</v>
      </c>
      <c r="G370" s="180">
        <v>2</v>
      </c>
      <c r="H370" s="180"/>
      <c r="I370" s="180"/>
      <c r="J370" s="180"/>
      <c r="K370" s="180">
        <v>8</v>
      </c>
      <c r="L370" s="180"/>
      <c r="M370" s="180">
        <v>1</v>
      </c>
      <c r="N370" s="180">
        <v>4</v>
      </c>
      <c r="O370" s="180">
        <v>3</v>
      </c>
      <c r="P370" s="180">
        <v>3</v>
      </c>
      <c r="Q370" s="180"/>
      <c r="R370" s="181">
        <v>12</v>
      </c>
      <c r="S370" s="182">
        <v>37</v>
      </c>
    </row>
    <row r="371" spans="1:19" ht="13.5">
      <c r="A371" s="189" t="s">
        <v>512</v>
      </c>
      <c r="B371" s="179"/>
      <c r="C371" s="180"/>
      <c r="D371" s="180"/>
      <c r="E371" s="180"/>
      <c r="F371" s="180">
        <v>1</v>
      </c>
      <c r="G371" s="180"/>
      <c r="H371" s="180"/>
      <c r="I371" s="180"/>
      <c r="J371" s="180"/>
      <c r="K371" s="180">
        <v>7</v>
      </c>
      <c r="L371" s="180"/>
      <c r="M371" s="180"/>
      <c r="N371" s="180">
        <v>2</v>
      </c>
      <c r="O371" s="180">
        <v>1</v>
      </c>
      <c r="P371" s="180">
        <v>2</v>
      </c>
      <c r="Q371" s="180"/>
      <c r="R371" s="181">
        <v>4</v>
      </c>
      <c r="S371" s="182">
        <v>17</v>
      </c>
    </row>
    <row r="372" spans="1:19" ht="13.5">
      <c r="A372" s="183" t="s">
        <v>513</v>
      </c>
      <c r="B372" s="179"/>
      <c r="C372" s="180"/>
      <c r="D372" s="180"/>
      <c r="E372" s="180"/>
      <c r="F372" s="180"/>
      <c r="G372" s="180"/>
      <c r="H372" s="180"/>
      <c r="I372" s="180"/>
      <c r="J372" s="180"/>
      <c r="K372" s="180">
        <v>5</v>
      </c>
      <c r="L372" s="180"/>
      <c r="M372" s="180">
        <v>1</v>
      </c>
      <c r="N372" s="180"/>
      <c r="O372" s="180">
        <v>1</v>
      </c>
      <c r="P372" s="180"/>
      <c r="Q372" s="180"/>
      <c r="R372" s="181">
        <v>2</v>
      </c>
      <c r="S372" s="182">
        <v>9</v>
      </c>
    </row>
    <row r="373" spans="1:19" ht="13.5">
      <c r="A373" s="183" t="s">
        <v>514</v>
      </c>
      <c r="B373" s="179"/>
      <c r="C373" s="180"/>
      <c r="D373" s="180"/>
      <c r="E373" s="180"/>
      <c r="F373" s="180">
        <v>89</v>
      </c>
      <c r="G373" s="180">
        <v>31</v>
      </c>
      <c r="H373" s="180"/>
      <c r="I373" s="180">
        <v>16</v>
      </c>
      <c r="J373" s="180">
        <v>2</v>
      </c>
      <c r="K373" s="180">
        <v>174</v>
      </c>
      <c r="L373" s="180">
        <v>7</v>
      </c>
      <c r="M373" s="180">
        <v>17</v>
      </c>
      <c r="N373" s="180">
        <v>78</v>
      </c>
      <c r="O373" s="180">
        <v>39</v>
      </c>
      <c r="P373" s="180">
        <v>18</v>
      </c>
      <c r="Q373" s="180"/>
      <c r="R373" s="181">
        <v>135</v>
      </c>
      <c r="S373" s="182">
        <v>606</v>
      </c>
    </row>
    <row r="374" spans="1:19" ht="13.5">
      <c r="A374" s="183" t="s">
        <v>515</v>
      </c>
      <c r="B374" s="179">
        <v>2</v>
      </c>
      <c r="C374" s="180"/>
      <c r="D374" s="180"/>
      <c r="E374" s="180"/>
      <c r="F374" s="180">
        <v>18</v>
      </c>
      <c r="G374" s="180">
        <v>6</v>
      </c>
      <c r="H374" s="180"/>
      <c r="I374" s="180"/>
      <c r="J374" s="180">
        <v>2</v>
      </c>
      <c r="K374" s="180">
        <v>34</v>
      </c>
      <c r="L374" s="180">
        <v>2</v>
      </c>
      <c r="M374" s="180">
        <v>3</v>
      </c>
      <c r="N374" s="180">
        <v>14</v>
      </c>
      <c r="O374" s="180">
        <v>10</v>
      </c>
      <c r="P374" s="180">
        <v>7</v>
      </c>
      <c r="Q374" s="180"/>
      <c r="R374" s="181">
        <v>36</v>
      </c>
      <c r="S374" s="182">
        <v>134</v>
      </c>
    </row>
    <row r="375" spans="1:19" ht="13.5">
      <c r="A375" s="183" t="s">
        <v>516</v>
      </c>
      <c r="B375" s="179"/>
      <c r="C375" s="180"/>
      <c r="D375" s="180"/>
      <c r="E375" s="180"/>
      <c r="F375" s="180">
        <v>24</v>
      </c>
      <c r="G375" s="180">
        <v>5</v>
      </c>
      <c r="H375" s="180"/>
      <c r="I375" s="180">
        <v>2</v>
      </c>
      <c r="J375" s="180">
        <v>2</v>
      </c>
      <c r="K375" s="180">
        <v>47</v>
      </c>
      <c r="L375" s="180">
        <v>1</v>
      </c>
      <c r="M375" s="180">
        <v>3</v>
      </c>
      <c r="N375" s="180">
        <v>29</v>
      </c>
      <c r="O375" s="180">
        <v>12</v>
      </c>
      <c r="P375" s="180">
        <v>4</v>
      </c>
      <c r="Q375" s="180">
        <v>1</v>
      </c>
      <c r="R375" s="181">
        <v>41</v>
      </c>
      <c r="S375" s="182">
        <v>171</v>
      </c>
    </row>
    <row r="376" spans="1:19" ht="13.5">
      <c r="A376" s="183" t="s">
        <v>517</v>
      </c>
      <c r="B376" s="179"/>
      <c r="C376" s="180"/>
      <c r="D376" s="180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1">
        <v>3</v>
      </c>
      <c r="S376" s="182">
        <v>3</v>
      </c>
    </row>
    <row r="377" spans="1:19" ht="13.5">
      <c r="A377" s="183" t="s">
        <v>518</v>
      </c>
      <c r="B377" s="179"/>
      <c r="C377" s="180"/>
      <c r="D377" s="180"/>
      <c r="E377" s="180"/>
      <c r="F377" s="180"/>
      <c r="G377" s="180"/>
      <c r="H377" s="180"/>
      <c r="I377" s="180"/>
      <c r="J377" s="180"/>
      <c r="K377" s="180">
        <v>1</v>
      </c>
      <c r="L377" s="180"/>
      <c r="M377" s="180"/>
      <c r="N377" s="180"/>
      <c r="O377" s="180"/>
      <c r="P377" s="180"/>
      <c r="Q377" s="180"/>
      <c r="R377" s="181"/>
      <c r="S377" s="182">
        <v>1</v>
      </c>
    </row>
    <row r="378" spans="1:19" ht="13.5">
      <c r="A378" s="183" t="s">
        <v>519</v>
      </c>
      <c r="B378" s="179"/>
      <c r="C378" s="180"/>
      <c r="D378" s="180"/>
      <c r="E378" s="180"/>
      <c r="F378" s="180">
        <v>5</v>
      </c>
      <c r="G378" s="180"/>
      <c r="H378" s="180"/>
      <c r="I378" s="180"/>
      <c r="J378" s="180"/>
      <c r="K378" s="180">
        <v>4</v>
      </c>
      <c r="L378" s="180"/>
      <c r="M378" s="180">
        <v>3</v>
      </c>
      <c r="N378" s="180">
        <v>7</v>
      </c>
      <c r="O378" s="180"/>
      <c r="P378" s="180">
        <v>1</v>
      </c>
      <c r="Q378" s="180"/>
      <c r="R378" s="181">
        <v>7</v>
      </c>
      <c r="S378" s="182">
        <v>27</v>
      </c>
    </row>
    <row r="379" spans="1:19" ht="13.5">
      <c r="A379" s="183" t="s">
        <v>520</v>
      </c>
      <c r="B379" s="179"/>
      <c r="C379" s="180"/>
      <c r="D379" s="180"/>
      <c r="E379" s="180"/>
      <c r="F379" s="180"/>
      <c r="G379" s="180"/>
      <c r="H379" s="180"/>
      <c r="I379" s="180"/>
      <c r="J379" s="180"/>
      <c r="K379" s="180">
        <v>1</v>
      </c>
      <c r="L379" s="180"/>
      <c r="M379" s="180"/>
      <c r="N379" s="180"/>
      <c r="O379" s="180"/>
      <c r="P379" s="180"/>
      <c r="Q379" s="180"/>
      <c r="R379" s="181">
        <v>1</v>
      </c>
      <c r="S379" s="182">
        <v>2</v>
      </c>
    </row>
    <row r="380" spans="1:19" ht="13.5">
      <c r="A380" s="183" t="s">
        <v>521</v>
      </c>
      <c r="B380" s="179"/>
      <c r="C380" s="180"/>
      <c r="D380" s="180"/>
      <c r="E380" s="180"/>
      <c r="F380" s="180">
        <v>5</v>
      </c>
      <c r="G380" s="180"/>
      <c r="H380" s="180"/>
      <c r="I380" s="180"/>
      <c r="J380" s="180">
        <v>1</v>
      </c>
      <c r="K380" s="180">
        <v>13</v>
      </c>
      <c r="L380" s="180">
        <v>1</v>
      </c>
      <c r="M380" s="180">
        <v>1</v>
      </c>
      <c r="N380" s="180">
        <v>8</v>
      </c>
      <c r="O380" s="180">
        <v>4</v>
      </c>
      <c r="P380" s="180">
        <v>2</v>
      </c>
      <c r="Q380" s="180"/>
      <c r="R380" s="181">
        <v>8</v>
      </c>
      <c r="S380" s="182">
        <v>43</v>
      </c>
    </row>
    <row r="381" spans="1:19" ht="13.5">
      <c r="A381" s="183" t="s">
        <v>522</v>
      </c>
      <c r="B381" s="179"/>
      <c r="C381" s="180"/>
      <c r="D381" s="180"/>
      <c r="E381" s="180"/>
      <c r="F381" s="180">
        <v>3</v>
      </c>
      <c r="G381" s="180"/>
      <c r="H381" s="180"/>
      <c r="I381" s="180"/>
      <c r="J381" s="180"/>
      <c r="K381" s="180">
        <v>8</v>
      </c>
      <c r="L381" s="180"/>
      <c r="M381" s="180">
        <v>1</v>
      </c>
      <c r="N381" s="180">
        <v>2</v>
      </c>
      <c r="O381" s="180">
        <v>1</v>
      </c>
      <c r="P381" s="180"/>
      <c r="Q381" s="180"/>
      <c r="R381" s="181">
        <v>1</v>
      </c>
      <c r="S381" s="182">
        <v>16</v>
      </c>
    </row>
    <row r="382" spans="1:19" ht="13.5">
      <c r="A382" s="183" t="s">
        <v>523</v>
      </c>
      <c r="B382" s="179"/>
      <c r="C382" s="180"/>
      <c r="D382" s="180"/>
      <c r="E382" s="180"/>
      <c r="F382" s="180">
        <v>2</v>
      </c>
      <c r="G382" s="180"/>
      <c r="H382" s="180"/>
      <c r="I382" s="180"/>
      <c r="J382" s="180"/>
      <c r="K382" s="180">
        <v>1</v>
      </c>
      <c r="L382" s="180"/>
      <c r="M382" s="180"/>
      <c r="N382" s="180">
        <v>1</v>
      </c>
      <c r="O382" s="180"/>
      <c r="P382" s="180"/>
      <c r="Q382" s="180"/>
      <c r="R382" s="181"/>
      <c r="S382" s="182">
        <v>4</v>
      </c>
    </row>
    <row r="383" spans="1:19" ht="13.5">
      <c r="A383" s="183" t="s">
        <v>524</v>
      </c>
      <c r="B383" s="179"/>
      <c r="C383" s="180"/>
      <c r="D383" s="180"/>
      <c r="E383" s="180"/>
      <c r="F383" s="180"/>
      <c r="G383" s="180">
        <v>1</v>
      </c>
      <c r="H383" s="180"/>
      <c r="I383" s="180"/>
      <c r="J383" s="180">
        <v>1</v>
      </c>
      <c r="K383" s="180">
        <v>5</v>
      </c>
      <c r="L383" s="180"/>
      <c r="M383" s="180">
        <v>4</v>
      </c>
      <c r="N383" s="180">
        <v>2</v>
      </c>
      <c r="O383" s="180"/>
      <c r="P383" s="180">
        <v>2</v>
      </c>
      <c r="Q383" s="180"/>
      <c r="R383" s="181">
        <v>4</v>
      </c>
      <c r="S383" s="182">
        <v>19</v>
      </c>
    </row>
    <row r="384" spans="1:19" ht="13.5">
      <c r="A384" s="189" t="s">
        <v>525</v>
      </c>
      <c r="B384" s="179"/>
      <c r="C384" s="180"/>
      <c r="D384" s="180"/>
      <c r="E384" s="180"/>
      <c r="F384" s="180">
        <v>2</v>
      </c>
      <c r="G384" s="180">
        <v>2</v>
      </c>
      <c r="H384" s="180"/>
      <c r="I384" s="180">
        <v>1</v>
      </c>
      <c r="J384" s="180"/>
      <c r="K384" s="180">
        <v>9</v>
      </c>
      <c r="L384" s="180"/>
      <c r="M384" s="180">
        <v>4</v>
      </c>
      <c r="N384" s="180">
        <v>1</v>
      </c>
      <c r="O384" s="180"/>
      <c r="P384" s="180">
        <v>2</v>
      </c>
      <c r="Q384" s="180"/>
      <c r="R384" s="181">
        <v>3</v>
      </c>
      <c r="S384" s="182">
        <v>24</v>
      </c>
    </row>
    <row r="385" spans="1:19" ht="13.5">
      <c r="A385" s="189" t="s">
        <v>526</v>
      </c>
      <c r="B385" s="179"/>
      <c r="C385" s="180"/>
      <c r="D385" s="180"/>
      <c r="E385" s="180"/>
      <c r="F385" s="180">
        <v>2</v>
      </c>
      <c r="G385" s="180"/>
      <c r="H385" s="180"/>
      <c r="I385" s="180"/>
      <c r="J385" s="180"/>
      <c r="K385" s="180">
        <v>9</v>
      </c>
      <c r="L385" s="180">
        <v>1</v>
      </c>
      <c r="M385" s="180"/>
      <c r="N385" s="180">
        <v>2</v>
      </c>
      <c r="O385" s="180"/>
      <c r="P385" s="180">
        <v>1</v>
      </c>
      <c r="Q385" s="180">
        <v>1</v>
      </c>
      <c r="R385" s="181">
        <v>3</v>
      </c>
      <c r="S385" s="182">
        <v>19</v>
      </c>
    </row>
    <row r="386" spans="1:19" ht="13.5">
      <c r="A386" s="189" t="s">
        <v>527</v>
      </c>
      <c r="B386" s="179"/>
      <c r="C386" s="180"/>
      <c r="D386" s="180"/>
      <c r="E386" s="180"/>
      <c r="F386" s="180">
        <v>4</v>
      </c>
      <c r="G386" s="180"/>
      <c r="H386" s="180"/>
      <c r="I386" s="180"/>
      <c r="J386" s="180"/>
      <c r="K386" s="180">
        <v>9</v>
      </c>
      <c r="L386" s="180"/>
      <c r="M386" s="180">
        <v>2</v>
      </c>
      <c r="N386" s="180"/>
      <c r="O386" s="180">
        <v>1</v>
      </c>
      <c r="P386" s="180"/>
      <c r="Q386" s="180"/>
      <c r="R386" s="181">
        <v>5</v>
      </c>
      <c r="S386" s="182">
        <v>21</v>
      </c>
    </row>
    <row r="387" spans="1:19" ht="13.5">
      <c r="A387" s="183" t="s">
        <v>528</v>
      </c>
      <c r="B387" s="179"/>
      <c r="C387" s="180"/>
      <c r="D387" s="180"/>
      <c r="E387" s="180"/>
      <c r="F387" s="180">
        <v>4</v>
      </c>
      <c r="G387" s="180">
        <v>1</v>
      </c>
      <c r="H387" s="180"/>
      <c r="I387" s="180"/>
      <c r="J387" s="180"/>
      <c r="K387" s="180">
        <v>4</v>
      </c>
      <c r="L387" s="180"/>
      <c r="M387" s="180">
        <v>1</v>
      </c>
      <c r="N387" s="180">
        <v>5</v>
      </c>
      <c r="O387" s="180"/>
      <c r="P387" s="180">
        <v>1</v>
      </c>
      <c r="Q387" s="180"/>
      <c r="R387" s="181">
        <v>3</v>
      </c>
      <c r="S387" s="182">
        <v>19</v>
      </c>
    </row>
    <row r="388" spans="1:19" ht="13.5">
      <c r="A388" s="183" t="s">
        <v>529</v>
      </c>
      <c r="B388" s="179"/>
      <c r="C388" s="180"/>
      <c r="D388" s="180"/>
      <c r="E388" s="180"/>
      <c r="F388" s="180">
        <v>8</v>
      </c>
      <c r="G388" s="180"/>
      <c r="H388" s="180"/>
      <c r="I388" s="180"/>
      <c r="J388" s="180">
        <v>3</v>
      </c>
      <c r="K388" s="180">
        <v>12</v>
      </c>
      <c r="L388" s="180"/>
      <c r="M388" s="180"/>
      <c r="N388" s="180">
        <v>2</v>
      </c>
      <c r="O388" s="180">
        <v>1</v>
      </c>
      <c r="P388" s="180">
        <v>5</v>
      </c>
      <c r="Q388" s="180"/>
      <c r="R388" s="181">
        <v>11</v>
      </c>
      <c r="S388" s="182">
        <v>42</v>
      </c>
    </row>
    <row r="389" spans="1:19" ht="13.5">
      <c r="A389" s="183" t="s">
        <v>530</v>
      </c>
      <c r="B389" s="179"/>
      <c r="C389" s="180"/>
      <c r="D389" s="180"/>
      <c r="E389" s="180"/>
      <c r="F389" s="180">
        <v>3</v>
      </c>
      <c r="G389" s="180">
        <v>5</v>
      </c>
      <c r="H389" s="180"/>
      <c r="I389" s="180"/>
      <c r="J389" s="180"/>
      <c r="K389" s="180">
        <v>2</v>
      </c>
      <c r="L389" s="180"/>
      <c r="M389" s="180"/>
      <c r="N389" s="180"/>
      <c r="O389" s="180"/>
      <c r="P389" s="180">
        <v>1</v>
      </c>
      <c r="Q389" s="180"/>
      <c r="R389" s="181">
        <v>5</v>
      </c>
      <c r="S389" s="182">
        <v>16</v>
      </c>
    </row>
    <row r="390" spans="1:19" s="24" customFormat="1" ht="13.5">
      <c r="A390" s="184" t="s">
        <v>531</v>
      </c>
      <c r="B390" s="185"/>
      <c r="C390" s="186"/>
      <c r="D390" s="186"/>
      <c r="E390" s="186"/>
      <c r="F390" s="186">
        <v>2</v>
      </c>
      <c r="G390" s="186">
        <v>1</v>
      </c>
      <c r="H390" s="186"/>
      <c r="I390" s="186">
        <v>1</v>
      </c>
      <c r="J390" s="186">
        <v>1</v>
      </c>
      <c r="K390" s="186">
        <v>1</v>
      </c>
      <c r="L390" s="186"/>
      <c r="M390" s="186"/>
      <c r="N390" s="186">
        <v>2</v>
      </c>
      <c r="O390" s="186">
        <v>1</v>
      </c>
      <c r="P390" s="186"/>
      <c r="Q390" s="186"/>
      <c r="R390" s="187">
        <v>1</v>
      </c>
      <c r="S390" s="188">
        <v>10</v>
      </c>
    </row>
    <row r="391" spans="1:19" ht="13.5">
      <c r="A391" s="183" t="s">
        <v>532</v>
      </c>
      <c r="B391" s="179"/>
      <c r="C391" s="180"/>
      <c r="D391" s="180"/>
      <c r="E391" s="180"/>
      <c r="F391" s="180">
        <v>1</v>
      </c>
      <c r="G391" s="180"/>
      <c r="H391" s="180"/>
      <c r="I391" s="180"/>
      <c r="J391" s="180"/>
      <c r="K391" s="180">
        <v>7</v>
      </c>
      <c r="L391" s="180"/>
      <c r="M391" s="180"/>
      <c r="N391" s="180">
        <v>3</v>
      </c>
      <c r="O391" s="180">
        <v>2</v>
      </c>
      <c r="P391" s="180">
        <v>1</v>
      </c>
      <c r="Q391" s="180"/>
      <c r="R391" s="181">
        <v>6</v>
      </c>
      <c r="S391" s="182">
        <v>20</v>
      </c>
    </row>
    <row r="392" spans="1:19" ht="13.5">
      <c r="A392" s="189" t="s">
        <v>533</v>
      </c>
      <c r="B392" s="179"/>
      <c r="C392" s="180"/>
      <c r="D392" s="180"/>
      <c r="E392" s="180"/>
      <c r="F392" s="180">
        <v>8</v>
      </c>
      <c r="G392" s="180">
        <v>1</v>
      </c>
      <c r="H392" s="180"/>
      <c r="I392" s="180">
        <v>1</v>
      </c>
      <c r="J392" s="180">
        <v>1</v>
      </c>
      <c r="K392" s="180">
        <v>2</v>
      </c>
      <c r="L392" s="180"/>
      <c r="M392" s="180">
        <v>1</v>
      </c>
      <c r="N392" s="180">
        <v>1</v>
      </c>
      <c r="O392" s="180"/>
      <c r="P392" s="180">
        <v>3</v>
      </c>
      <c r="Q392" s="180"/>
      <c r="R392" s="181">
        <v>5</v>
      </c>
      <c r="S392" s="182">
        <v>23</v>
      </c>
    </row>
    <row r="393" spans="1:19" ht="13.5">
      <c r="A393" s="189" t="s">
        <v>534</v>
      </c>
      <c r="B393" s="179"/>
      <c r="C393" s="180"/>
      <c r="D393" s="180"/>
      <c r="E393" s="180"/>
      <c r="F393" s="180">
        <v>6</v>
      </c>
      <c r="G393" s="180">
        <v>1</v>
      </c>
      <c r="H393" s="180"/>
      <c r="I393" s="180"/>
      <c r="J393" s="180">
        <v>2</v>
      </c>
      <c r="K393" s="180">
        <v>14</v>
      </c>
      <c r="L393" s="180"/>
      <c r="M393" s="180"/>
      <c r="N393" s="180">
        <v>6</v>
      </c>
      <c r="O393" s="180">
        <v>3</v>
      </c>
      <c r="P393" s="180">
        <v>3</v>
      </c>
      <c r="Q393" s="180"/>
      <c r="R393" s="181">
        <v>7</v>
      </c>
      <c r="S393" s="182">
        <v>42</v>
      </c>
    </row>
    <row r="394" spans="1:19" ht="13.5">
      <c r="A394" s="189" t="s">
        <v>535</v>
      </c>
      <c r="B394" s="179"/>
      <c r="C394" s="180"/>
      <c r="D394" s="180"/>
      <c r="E394" s="180"/>
      <c r="F394" s="180">
        <v>3</v>
      </c>
      <c r="G394" s="180">
        <v>7</v>
      </c>
      <c r="H394" s="180"/>
      <c r="I394" s="180"/>
      <c r="J394" s="180">
        <v>1</v>
      </c>
      <c r="K394" s="180">
        <v>11</v>
      </c>
      <c r="L394" s="180"/>
      <c r="M394" s="180"/>
      <c r="N394" s="180">
        <v>1</v>
      </c>
      <c r="O394" s="180">
        <v>2</v>
      </c>
      <c r="P394" s="180">
        <v>2</v>
      </c>
      <c r="Q394" s="180"/>
      <c r="R394" s="181">
        <v>9</v>
      </c>
      <c r="S394" s="182">
        <v>36</v>
      </c>
    </row>
    <row r="395" spans="1:19" s="24" customFormat="1" ht="14.25" thickBot="1">
      <c r="A395" s="201" t="s">
        <v>536</v>
      </c>
      <c r="B395" s="202"/>
      <c r="C395" s="203"/>
      <c r="D395" s="203"/>
      <c r="E395" s="203"/>
      <c r="F395" s="203">
        <v>2</v>
      </c>
      <c r="G395" s="203">
        <v>1</v>
      </c>
      <c r="H395" s="203"/>
      <c r="I395" s="203"/>
      <c r="J395" s="203"/>
      <c r="K395" s="203"/>
      <c r="L395" s="203"/>
      <c r="M395" s="203">
        <v>1</v>
      </c>
      <c r="N395" s="203"/>
      <c r="O395" s="203">
        <v>1</v>
      </c>
      <c r="P395" s="203"/>
      <c r="Q395" s="203"/>
      <c r="R395" s="204">
        <v>3</v>
      </c>
      <c r="S395" s="205">
        <v>8</v>
      </c>
    </row>
    <row r="396" spans="1:19" ht="13.5">
      <c r="A396" s="195" t="s">
        <v>537</v>
      </c>
      <c r="B396" s="174"/>
      <c r="C396" s="175"/>
      <c r="D396" s="175"/>
      <c r="E396" s="175"/>
      <c r="F396" s="175">
        <v>1</v>
      </c>
      <c r="G396" s="175">
        <v>1</v>
      </c>
      <c r="H396" s="175"/>
      <c r="I396" s="175"/>
      <c r="J396" s="175"/>
      <c r="K396" s="175">
        <v>1</v>
      </c>
      <c r="L396" s="175"/>
      <c r="M396" s="175"/>
      <c r="N396" s="175"/>
      <c r="O396" s="175"/>
      <c r="P396" s="175"/>
      <c r="Q396" s="175"/>
      <c r="R396" s="176">
        <v>1</v>
      </c>
      <c r="S396" s="177">
        <v>4</v>
      </c>
    </row>
    <row r="397" spans="1:19" ht="13.5">
      <c r="A397" s="183" t="s">
        <v>538</v>
      </c>
      <c r="B397" s="179"/>
      <c r="C397" s="180"/>
      <c r="D397" s="180"/>
      <c r="E397" s="180"/>
      <c r="F397" s="180">
        <v>5</v>
      </c>
      <c r="G397" s="180">
        <v>2</v>
      </c>
      <c r="H397" s="180"/>
      <c r="I397" s="180"/>
      <c r="J397" s="180"/>
      <c r="K397" s="180">
        <v>13</v>
      </c>
      <c r="L397" s="180"/>
      <c r="M397" s="180">
        <v>1</v>
      </c>
      <c r="N397" s="180">
        <v>3</v>
      </c>
      <c r="O397" s="180"/>
      <c r="P397" s="180"/>
      <c r="Q397" s="180"/>
      <c r="R397" s="181">
        <v>4</v>
      </c>
      <c r="S397" s="182">
        <v>28</v>
      </c>
    </row>
    <row r="398" spans="1:19" ht="13.5">
      <c r="A398" s="183" t="s">
        <v>539</v>
      </c>
      <c r="B398" s="179"/>
      <c r="C398" s="180"/>
      <c r="D398" s="180"/>
      <c r="E398" s="180"/>
      <c r="F398" s="180">
        <v>2</v>
      </c>
      <c r="G398" s="180"/>
      <c r="H398" s="180"/>
      <c r="I398" s="180">
        <v>1</v>
      </c>
      <c r="J398" s="180"/>
      <c r="K398" s="180">
        <v>8</v>
      </c>
      <c r="L398" s="180"/>
      <c r="M398" s="180"/>
      <c r="N398" s="180">
        <v>1</v>
      </c>
      <c r="O398" s="180">
        <v>3</v>
      </c>
      <c r="P398" s="180"/>
      <c r="Q398" s="180"/>
      <c r="R398" s="181">
        <v>4</v>
      </c>
      <c r="S398" s="182">
        <v>19</v>
      </c>
    </row>
    <row r="399" spans="1:19" ht="13.5">
      <c r="A399" s="183" t="s">
        <v>540</v>
      </c>
      <c r="B399" s="179"/>
      <c r="C399" s="180"/>
      <c r="D399" s="180"/>
      <c r="E399" s="180"/>
      <c r="F399" s="180">
        <v>4</v>
      </c>
      <c r="G399" s="180">
        <v>4</v>
      </c>
      <c r="H399" s="180"/>
      <c r="I399" s="180"/>
      <c r="J399" s="180"/>
      <c r="K399" s="180">
        <v>5</v>
      </c>
      <c r="L399" s="180"/>
      <c r="M399" s="180"/>
      <c r="N399" s="180">
        <v>1</v>
      </c>
      <c r="O399" s="180">
        <v>1</v>
      </c>
      <c r="P399" s="180">
        <v>1</v>
      </c>
      <c r="Q399" s="180"/>
      <c r="R399" s="181">
        <v>3</v>
      </c>
      <c r="S399" s="182">
        <v>19</v>
      </c>
    </row>
    <row r="400" spans="1:19" ht="13.5">
      <c r="A400" s="183" t="s">
        <v>541</v>
      </c>
      <c r="B400" s="179"/>
      <c r="C400" s="180"/>
      <c r="D400" s="180"/>
      <c r="E400" s="180"/>
      <c r="F400" s="180">
        <v>1</v>
      </c>
      <c r="G400" s="180">
        <v>3</v>
      </c>
      <c r="H400" s="180"/>
      <c r="I400" s="180"/>
      <c r="J400" s="180"/>
      <c r="K400" s="180">
        <v>8</v>
      </c>
      <c r="L400" s="180"/>
      <c r="M400" s="180"/>
      <c r="N400" s="180">
        <v>3</v>
      </c>
      <c r="O400" s="180">
        <v>1</v>
      </c>
      <c r="P400" s="180"/>
      <c r="Q400" s="180"/>
      <c r="R400" s="181">
        <v>9</v>
      </c>
      <c r="S400" s="182">
        <v>25</v>
      </c>
    </row>
    <row r="401" spans="1:19" ht="13.5">
      <c r="A401" s="183" t="s">
        <v>542</v>
      </c>
      <c r="B401" s="179"/>
      <c r="C401" s="180"/>
      <c r="D401" s="180"/>
      <c r="E401" s="180"/>
      <c r="F401" s="180">
        <v>5</v>
      </c>
      <c r="G401" s="180">
        <v>5</v>
      </c>
      <c r="H401" s="180"/>
      <c r="I401" s="180"/>
      <c r="J401" s="180"/>
      <c r="K401" s="180">
        <v>5</v>
      </c>
      <c r="L401" s="180"/>
      <c r="M401" s="180"/>
      <c r="N401" s="180">
        <v>2</v>
      </c>
      <c r="O401" s="180">
        <v>1</v>
      </c>
      <c r="P401" s="180">
        <v>6</v>
      </c>
      <c r="Q401" s="180"/>
      <c r="R401" s="181">
        <v>8</v>
      </c>
      <c r="S401" s="182">
        <v>32</v>
      </c>
    </row>
    <row r="402" spans="1:19" ht="13.5">
      <c r="A402" s="183" t="s">
        <v>543</v>
      </c>
      <c r="B402" s="179"/>
      <c r="C402" s="180"/>
      <c r="D402" s="180"/>
      <c r="E402" s="180"/>
      <c r="F402" s="180">
        <v>6</v>
      </c>
      <c r="G402" s="180"/>
      <c r="H402" s="180"/>
      <c r="I402" s="180"/>
      <c r="J402" s="180">
        <v>1</v>
      </c>
      <c r="K402" s="180">
        <v>8</v>
      </c>
      <c r="L402" s="180"/>
      <c r="M402" s="180"/>
      <c r="N402" s="180">
        <v>4</v>
      </c>
      <c r="O402" s="180">
        <v>1</v>
      </c>
      <c r="P402" s="180">
        <v>2</v>
      </c>
      <c r="Q402" s="180"/>
      <c r="R402" s="181">
        <v>5</v>
      </c>
      <c r="S402" s="182">
        <v>27</v>
      </c>
    </row>
    <row r="403" spans="1:19" ht="13.5">
      <c r="A403" s="183" t="s">
        <v>544</v>
      </c>
      <c r="B403" s="179"/>
      <c r="C403" s="180"/>
      <c r="D403" s="180"/>
      <c r="E403" s="180"/>
      <c r="F403" s="180">
        <v>1</v>
      </c>
      <c r="G403" s="180"/>
      <c r="H403" s="180"/>
      <c r="I403" s="180"/>
      <c r="J403" s="180"/>
      <c r="K403" s="180">
        <v>8</v>
      </c>
      <c r="L403" s="180"/>
      <c r="M403" s="180"/>
      <c r="N403" s="180">
        <v>1</v>
      </c>
      <c r="O403" s="180">
        <v>1</v>
      </c>
      <c r="P403" s="180">
        <v>1</v>
      </c>
      <c r="Q403" s="180">
        <v>1</v>
      </c>
      <c r="R403" s="181">
        <v>2</v>
      </c>
      <c r="S403" s="182">
        <v>15</v>
      </c>
    </row>
    <row r="404" spans="1:19" ht="13.5">
      <c r="A404" s="183" t="s">
        <v>545</v>
      </c>
      <c r="B404" s="179"/>
      <c r="C404" s="180"/>
      <c r="D404" s="180"/>
      <c r="E404" s="180"/>
      <c r="F404" s="180">
        <v>1</v>
      </c>
      <c r="G404" s="180"/>
      <c r="H404" s="180"/>
      <c r="I404" s="180"/>
      <c r="J404" s="180"/>
      <c r="K404" s="180">
        <v>3</v>
      </c>
      <c r="L404" s="180"/>
      <c r="M404" s="180"/>
      <c r="N404" s="180">
        <v>1</v>
      </c>
      <c r="O404" s="180">
        <v>1</v>
      </c>
      <c r="P404" s="180">
        <v>2</v>
      </c>
      <c r="Q404" s="180"/>
      <c r="R404" s="181">
        <v>6</v>
      </c>
      <c r="S404" s="182">
        <v>14</v>
      </c>
    </row>
    <row r="405" spans="1:19" ht="13.5">
      <c r="A405" s="183" t="s">
        <v>546</v>
      </c>
      <c r="B405" s="179"/>
      <c r="C405" s="180"/>
      <c r="D405" s="180"/>
      <c r="E405" s="180"/>
      <c r="F405" s="180">
        <v>3</v>
      </c>
      <c r="G405" s="180">
        <v>2</v>
      </c>
      <c r="H405" s="180"/>
      <c r="I405" s="180"/>
      <c r="J405" s="180"/>
      <c r="K405" s="180">
        <v>2</v>
      </c>
      <c r="L405" s="180"/>
      <c r="M405" s="180"/>
      <c r="N405" s="180"/>
      <c r="O405" s="180">
        <v>1</v>
      </c>
      <c r="P405" s="180">
        <v>1</v>
      </c>
      <c r="Q405" s="180"/>
      <c r="R405" s="181">
        <v>2</v>
      </c>
      <c r="S405" s="182">
        <v>11</v>
      </c>
    </row>
    <row r="406" spans="1:19" ht="13.5">
      <c r="A406" s="183" t="s">
        <v>547</v>
      </c>
      <c r="B406" s="179"/>
      <c r="C406" s="180"/>
      <c r="D406" s="180"/>
      <c r="E406" s="180"/>
      <c r="F406" s="180">
        <v>2</v>
      </c>
      <c r="G406" s="180">
        <v>2</v>
      </c>
      <c r="H406" s="180"/>
      <c r="I406" s="180"/>
      <c r="J406" s="180"/>
      <c r="K406" s="180">
        <v>1</v>
      </c>
      <c r="L406" s="180"/>
      <c r="M406" s="180"/>
      <c r="N406" s="180"/>
      <c r="O406" s="180"/>
      <c r="P406" s="180"/>
      <c r="Q406" s="180"/>
      <c r="R406" s="181">
        <v>2</v>
      </c>
      <c r="S406" s="182">
        <v>7</v>
      </c>
    </row>
    <row r="407" spans="1:19" ht="13.5">
      <c r="A407" s="189" t="s">
        <v>548</v>
      </c>
      <c r="B407" s="179"/>
      <c r="C407" s="180"/>
      <c r="D407" s="180"/>
      <c r="E407" s="180"/>
      <c r="F407" s="180">
        <v>3</v>
      </c>
      <c r="G407" s="180"/>
      <c r="H407" s="180"/>
      <c r="I407" s="180"/>
      <c r="J407" s="180"/>
      <c r="K407" s="180">
        <v>13</v>
      </c>
      <c r="L407" s="180"/>
      <c r="M407" s="180">
        <v>1</v>
      </c>
      <c r="N407" s="180">
        <v>5</v>
      </c>
      <c r="O407" s="180">
        <v>3</v>
      </c>
      <c r="P407" s="180"/>
      <c r="Q407" s="180"/>
      <c r="R407" s="181">
        <v>6</v>
      </c>
      <c r="S407" s="182">
        <v>31</v>
      </c>
    </row>
    <row r="408" spans="1:19" ht="13.5">
      <c r="A408" s="189" t="s">
        <v>549</v>
      </c>
      <c r="B408" s="179"/>
      <c r="C408" s="180"/>
      <c r="D408" s="180"/>
      <c r="E408" s="180"/>
      <c r="F408" s="180">
        <v>2</v>
      </c>
      <c r="G408" s="180">
        <v>3</v>
      </c>
      <c r="H408" s="180"/>
      <c r="I408" s="180"/>
      <c r="J408" s="180">
        <v>1</v>
      </c>
      <c r="K408" s="180">
        <v>9</v>
      </c>
      <c r="L408" s="180"/>
      <c r="M408" s="180">
        <v>2</v>
      </c>
      <c r="N408" s="180">
        <v>4</v>
      </c>
      <c r="O408" s="180">
        <v>3</v>
      </c>
      <c r="P408" s="180">
        <v>2</v>
      </c>
      <c r="Q408" s="180"/>
      <c r="R408" s="181">
        <v>13</v>
      </c>
      <c r="S408" s="182">
        <v>39</v>
      </c>
    </row>
    <row r="409" spans="1:19" ht="13.5">
      <c r="A409" s="189" t="s">
        <v>550</v>
      </c>
      <c r="B409" s="179"/>
      <c r="C409" s="180"/>
      <c r="D409" s="180"/>
      <c r="E409" s="180"/>
      <c r="F409" s="180">
        <v>2</v>
      </c>
      <c r="G409" s="180">
        <v>1</v>
      </c>
      <c r="H409" s="180"/>
      <c r="I409" s="180"/>
      <c r="J409" s="180"/>
      <c r="K409" s="180">
        <v>9</v>
      </c>
      <c r="L409" s="180"/>
      <c r="M409" s="180"/>
      <c r="N409" s="180">
        <v>5</v>
      </c>
      <c r="O409" s="180">
        <v>1</v>
      </c>
      <c r="P409" s="180">
        <v>1</v>
      </c>
      <c r="Q409" s="180"/>
      <c r="R409" s="181">
        <v>6</v>
      </c>
      <c r="S409" s="182">
        <v>25</v>
      </c>
    </row>
    <row r="410" spans="1:19" ht="13.5">
      <c r="A410" s="183" t="s">
        <v>551</v>
      </c>
      <c r="B410" s="179"/>
      <c r="C410" s="180"/>
      <c r="D410" s="180"/>
      <c r="E410" s="180"/>
      <c r="F410" s="180">
        <v>5</v>
      </c>
      <c r="G410" s="180">
        <v>5</v>
      </c>
      <c r="H410" s="180"/>
      <c r="I410" s="180">
        <v>1</v>
      </c>
      <c r="J410" s="180">
        <v>1</v>
      </c>
      <c r="K410" s="180">
        <v>5</v>
      </c>
      <c r="L410" s="180"/>
      <c r="M410" s="180"/>
      <c r="N410" s="180">
        <v>1</v>
      </c>
      <c r="O410" s="180">
        <v>1</v>
      </c>
      <c r="P410" s="180">
        <v>1</v>
      </c>
      <c r="Q410" s="180"/>
      <c r="R410" s="181">
        <v>2</v>
      </c>
      <c r="S410" s="182">
        <v>22</v>
      </c>
    </row>
    <row r="411" spans="1:19" ht="13.5">
      <c r="A411" s="183" t="s">
        <v>552</v>
      </c>
      <c r="B411" s="179"/>
      <c r="C411" s="180"/>
      <c r="D411" s="180"/>
      <c r="E411" s="180"/>
      <c r="F411" s="180">
        <v>5</v>
      </c>
      <c r="G411" s="180">
        <v>3</v>
      </c>
      <c r="H411" s="180"/>
      <c r="I411" s="180"/>
      <c r="J411" s="180">
        <v>1</v>
      </c>
      <c r="K411" s="180">
        <v>15</v>
      </c>
      <c r="L411" s="180">
        <v>2</v>
      </c>
      <c r="M411" s="180">
        <v>7</v>
      </c>
      <c r="N411" s="180">
        <v>8</v>
      </c>
      <c r="O411" s="180">
        <v>4</v>
      </c>
      <c r="P411" s="180">
        <v>1</v>
      </c>
      <c r="Q411" s="180"/>
      <c r="R411" s="181">
        <v>9</v>
      </c>
      <c r="S411" s="182">
        <v>55</v>
      </c>
    </row>
    <row r="412" spans="1:19" ht="13.5">
      <c r="A412" s="183" t="s">
        <v>553</v>
      </c>
      <c r="B412" s="179"/>
      <c r="C412" s="180"/>
      <c r="D412" s="180"/>
      <c r="E412" s="180"/>
      <c r="F412" s="180">
        <v>2</v>
      </c>
      <c r="G412" s="180"/>
      <c r="H412" s="180"/>
      <c r="I412" s="180"/>
      <c r="J412" s="180"/>
      <c r="K412" s="180">
        <v>10</v>
      </c>
      <c r="L412" s="180"/>
      <c r="M412" s="180">
        <v>2</v>
      </c>
      <c r="N412" s="180">
        <v>4</v>
      </c>
      <c r="O412" s="180"/>
      <c r="P412" s="180">
        <v>1</v>
      </c>
      <c r="Q412" s="180"/>
      <c r="R412" s="181">
        <v>6</v>
      </c>
      <c r="S412" s="182">
        <v>25</v>
      </c>
    </row>
    <row r="413" spans="1:19" ht="13.5">
      <c r="A413" s="183" t="s">
        <v>554</v>
      </c>
      <c r="B413" s="179"/>
      <c r="C413" s="180"/>
      <c r="D413" s="180"/>
      <c r="E413" s="180"/>
      <c r="F413" s="180"/>
      <c r="G413" s="180">
        <v>1</v>
      </c>
      <c r="H413" s="180"/>
      <c r="I413" s="180"/>
      <c r="J413" s="180">
        <v>2</v>
      </c>
      <c r="K413" s="180">
        <v>9</v>
      </c>
      <c r="L413" s="180"/>
      <c r="M413" s="180">
        <v>8</v>
      </c>
      <c r="N413" s="180">
        <v>2</v>
      </c>
      <c r="O413" s="180">
        <v>1</v>
      </c>
      <c r="P413" s="180"/>
      <c r="Q413" s="180"/>
      <c r="R413" s="181">
        <v>6</v>
      </c>
      <c r="S413" s="182">
        <v>29</v>
      </c>
    </row>
    <row r="414" spans="1:19" ht="13.5">
      <c r="A414" s="183" t="s">
        <v>555</v>
      </c>
      <c r="B414" s="179"/>
      <c r="C414" s="180"/>
      <c r="D414" s="180"/>
      <c r="E414" s="180"/>
      <c r="F414" s="180">
        <v>4</v>
      </c>
      <c r="G414" s="180">
        <v>2</v>
      </c>
      <c r="H414" s="180"/>
      <c r="I414" s="180"/>
      <c r="J414" s="180"/>
      <c r="K414" s="180">
        <v>11</v>
      </c>
      <c r="L414" s="180">
        <v>1</v>
      </c>
      <c r="M414" s="180"/>
      <c r="N414" s="180">
        <v>4</v>
      </c>
      <c r="O414" s="180">
        <v>3</v>
      </c>
      <c r="P414" s="180">
        <v>10</v>
      </c>
      <c r="Q414" s="180"/>
      <c r="R414" s="181">
        <v>6</v>
      </c>
      <c r="S414" s="182">
        <v>41</v>
      </c>
    </row>
    <row r="415" spans="1:19" ht="13.5">
      <c r="A415" s="183" t="s">
        <v>556</v>
      </c>
      <c r="B415" s="179"/>
      <c r="C415" s="180"/>
      <c r="D415" s="180"/>
      <c r="E415" s="180"/>
      <c r="F415" s="180">
        <v>7</v>
      </c>
      <c r="G415" s="180">
        <v>4</v>
      </c>
      <c r="H415" s="180"/>
      <c r="I415" s="180"/>
      <c r="J415" s="180"/>
      <c r="K415" s="180">
        <v>10</v>
      </c>
      <c r="L415" s="180">
        <v>1</v>
      </c>
      <c r="M415" s="180">
        <v>1</v>
      </c>
      <c r="N415" s="180">
        <v>2</v>
      </c>
      <c r="O415" s="180">
        <v>4</v>
      </c>
      <c r="P415" s="180">
        <v>2</v>
      </c>
      <c r="Q415" s="180"/>
      <c r="R415" s="181">
        <v>5</v>
      </c>
      <c r="S415" s="182">
        <v>36</v>
      </c>
    </row>
    <row r="416" spans="1:19" ht="13.5">
      <c r="A416" s="183" t="s">
        <v>557</v>
      </c>
      <c r="B416" s="179"/>
      <c r="C416" s="180"/>
      <c r="D416" s="180"/>
      <c r="E416" s="180"/>
      <c r="F416" s="180">
        <v>3</v>
      </c>
      <c r="G416" s="180"/>
      <c r="H416" s="180"/>
      <c r="I416" s="180"/>
      <c r="J416" s="180"/>
      <c r="K416" s="180">
        <v>10</v>
      </c>
      <c r="L416" s="180"/>
      <c r="M416" s="180">
        <v>3</v>
      </c>
      <c r="N416" s="180">
        <v>4</v>
      </c>
      <c r="O416" s="180">
        <v>2</v>
      </c>
      <c r="P416" s="180">
        <v>1</v>
      </c>
      <c r="Q416" s="180"/>
      <c r="R416" s="181">
        <v>15</v>
      </c>
      <c r="S416" s="182">
        <v>38</v>
      </c>
    </row>
    <row r="417" spans="1:19" ht="13.5">
      <c r="A417" s="183" t="s">
        <v>558</v>
      </c>
      <c r="B417" s="179"/>
      <c r="C417" s="180"/>
      <c r="D417" s="180"/>
      <c r="E417" s="180"/>
      <c r="F417" s="180">
        <v>2</v>
      </c>
      <c r="G417" s="180">
        <v>1</v>
      </c>
      <c r="H417" s="180"/>
      <c r="I417" s="180"/>
      <c r="J417" s="180"/>
      <c r="K417" s="180">
        <v>2</v>
      </c>
      <c r="L417" s="180"/>
      <c r="M417" s="180"/>
      <c r="N417" s="180">
        <v>1</v>
      </c>
      <c r="O417" s="180">
        <v>2</v>
      </c>
      <c r="P417" s="180">
        <v>3</v>
      </c>
      <c r="Q417" s="180"/>
      <c r="R417" s="181">
        <v>4</v>
      </c>
      <c r="S417" s="182">
        <v>15</v>
      </c>
    </row>
    <row r="418" spans="1:19" ht="13.5">
      <c r="A418" s="183" t="s">
        <v>559</v>
      </c>
      <c r="B418" s="179"/>
      <c r="C418" s="180"/>
      <c r="D418" s="180"/>
      <c r="E418" s="180"/>
      <c r="F418" s="180">
        <v>4</v>
      </c>
      <c r="G418" s="180">
        <v>5</v>
      </c>
      <c r="H418" s="180"/>
      <c r="I418" s="180"/>
      <c r="J418" s="180"/>
      <c r="K418" s="180">
        <v>17</v>
      </c>
      <c r="L418" s="180">
        <v>3</v>
      </c>
      <c r="M418" s="180">
        <v>1</v>
      </c>
      <c r="N418" s="180">
        <v>13</v>
      </c>
      <c r="O418" s="180">
        <v>4</v>
      </c>
      <c r="P418" s="180">
        <v>2</v>
      </c>
      <c r="Q418" s="180"/>
      <c r="R418" s="181">
        <v>7</v>
      </c>
      <c r="S418" s="182">
        <v>56</v>
      </c>
    </row>
    <row r="419" spans="1:19" ht="13.5">
      <c r="A419" s="183" t="s">
        <v>560</v>
      </c>
      <c r="B419" s="179"/>
      <c r="C419" s="180"/>
      <c r="D419" s="180"/>
      <c r="E419" s="180"/>
      <c r="F419" s="180">
        <v>5</v>
      </c>
      <c r="G419" s="180">
        <v>5</v>
      </c>
      <c r="H419" s="180"/>
      <c r="I419" s="180"/>
      <c r="J419" s="180">
        <v>1</v>
      </c>
      <c r="K419" s="180">
        <v>5</v>
      </c>
      <c r="L419" s="180"/>
      <c r="M419" s="180"/>
      <c r="N419" s="180">
        <v>2</v>
      </c>
      <c r="O419" s="180">
        <v>1</v>
      </c>
      <c r="P419" s="180"/>
      <c r="Q419" s="180"/>
      <c r="R419" s="181">
        <v>2</v>
      </c>
      <c r="S419" s="182">
        <v>21</v>
      </c>
    </row>
    <row r="420" spans="1:19" ht="13.5">
      <c r="A420" s="183" t="s">
        <v>561</v>
      </c>
      <c r="B420" s="179"/>
      <c r="C420" s="180"/>
      <c r="D420" s="180"/>
      <c r="E420" s="180"/>
      <c r="F420" s="180">
        <v>2</v>
      </c>
      <c r="G420" s="180">
        <v>5</v>
      </c>
      <c r="H420" s="180"/>
      <c r="I420" s="180"/>
      <c r="J420" s="180">
        <v>6</v>
      </c>
      <c r="K420" s="180">
        <v>16</v>
      </c>
      <c r="L420" s="180"/>
      <c r="M420" s="180"/>
      <c r="N420" s="180">
        <v>1</v>
      </c>
      <c r="O420" s="180">
        <v>1</v>
      </c>
      <c r="P420" s="180"/>
      <c r="Q420" s="180"/>
      <c r="R420" s="181">
        <v>3</v>
      </c>
      <c r="S420" s="182">
        <v>34</v>
      </c>
    </row>
    <row r="421" spans="1:19" ht="13.5">
      <c r="A421" s="183" t="s">
        <v>562</v>
      </c>
      <c r="B421" s="179"/>
      <c r="C421" s="180"/>
      <c r="D421" s="180"/>
      <c r="E421" s="180"/>
      <c r="F421" s="180">
        <v>1</v>
      </c>
      <c r="G421" s="180">
        <v>4</v>
      </c>
      <c r="H421" s="180"/>
      <c r="I421" s="180"/>
      <c r="J421" s="180"/>
      <c r="K421" s="180">
        <v>3</v>
      </c>
      <c r="L421" s="180"/>
      <c r="M421" s="180"/>
      <c r="N421" s="180"/>
      <c r="O421" s="180"/>
      <c r="P421" s="180"/>
      <c r="Q421" s="180"/>
      <c r="R421" s="181">
        <v>1</v>
      </c>
      <c r="S421" s="182">
        <v>9</v>
      </c>
    </row>
    <row r="422" spans="1:19" ht="13.5">
      <c r="A422" s="183" t="s">
        <v>563</v>
      </c>
      <c r="B422" s="179"/>
      <c r="C422" s="180"/>
      <c r="D422" s="180"/>
      <c r="E422" s="180"/>
      <c r="F422" s="180">
        <v>9</v>
      </c>
      <c r="G422" s="180">
        <v>13</v>
      </c>
      <c r="H422" s="180"/>
      <c r="I422" s="180"/>
      <c r="J422" s="180"/>
      <c r="K422" s="180">
        <v>14</v>
      </c>
      <c r="L422" s="180"/>
      <c r="M422" s="180">
        <v>2</v>
      </c>
      <c r="N422" s="180">
        <v>5</v>
      </c>
      <c r="O422" s="180">
        <v>3</v>
      </c>
      <c r="P422" s="180">
        <v>1</v>
      </c>
      <c r="Q422" s="180"/>
      <c r="R422" s="181">
        <v>9</v>
      </c>
      <c r="S422" s="182">
        <v>56</v>
      </c>
    </row>
    <row r="423" spans="1:19" ht="13.5">
      <c r="A423" s="183" t="s">
        <v>564</v>
      </c>
      <c r="B423" s="179"/>
      <c r="C423" s="180"/>
      <c r="D423" s="180"/>
      <c r="E423" s="180"/>
      <c r="F423" s="180">
        <v>4</v>
      </c>
      <c r="G423" s="180">
        <v>8</v>
      </c>
      <c r="H423" s="180"/>
      <c r="I423" s="180"/>
      <c r="J423" s="180">
        <v>1</v>
      </c>
      <c r="K423" s="180">
        <v>7</v>
      </c>
      <c r="L423" s="180"/>
      <c r="M423" s="180"/>
      <c r="N423" s="180">
        <v>3</v>
      </c>
      <c r="O423" s="180"/>
      <c r="P423" s="180">
        <v>1</v>
      </c>
      <c r="Q423" s="180"/>
      <c r="R423" s="181">
        <v>4</v>
      </c>
      <c r="S423" s="182">
        <v>28</v>
      </c>
    </row>
    <row r="424" spans="1:19" ht="13.5">
      <c r="A424" s="183" t="s">
        <v>565</v>
      </c>
      <c r="B424" s="179"/>
      <c r="C424" s="180"/>
      <c r="D424" s="180"/>
      <c r="E424" s="180"/>
      <c r="F424" s="180"/>
      <c r="G424" s="180">
        <v>2</v>
      </c>
      <c r="H424" s="180"/>
      <c r="I424" s="180"/>
      <c r="J424" s="180"/>
      <c r="K424" s="180">
        <v>4</v>
      </c>
      <c r="L424" s="180"/>
      <c r="M424" s="180"/>
      <c r="N424" s="180">
        <v>1</v>
      </c>
      <c r="O424" s="180"/>
      <c r="P424" s="180"/>
      <c r="Q424" s="180"/>
      <c r="R424" s="181">
        <v>4</v>
      </c>
      <c r="S424" s="182">
        <v>11</v>
      </c>
    </row>
    <row r="425" spans="1:19" ht="13.5">
      <c r="A425" s="183" t="s">
        <v>566</v>
      </c>
      <c r="B425" s="179"/>
      <c r="C425" s="180"/>
      <c r="D425" s="180"/>
      <c r="E425" s="180"/>
      <c r="F425" s="180">
        <v>4</v>
      </c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1"/>
      <c r="S425" s="182">
        <v>4</v>
      </c>
    </row>
    <row r="426" spans="1:19" ht="13.5">
      <c r="A426" s="183" t="s">
        <v>567</v>
      </c>
      <c r="B426" s="179"/>
      <c r="C426" s="180"/>
      <c r="D426" s="180"/>
      <c r="E426" s="180"/>
      <c r="F426" s="180">
        <v>1</v>
      </c>
      <c r="G426" s="180">
        <v>2</v>
      </c>
      <c r="H426" s="180"/>
      <c r="I426" s="180"/>
      <c r="J426" s="180"/>
      <c r="K426" s="180">
        <v>26</v>
      </c>
      <c r="L426" s="180">
        <v>2</v>
      </c>
      <c r="M426" s="180">
        <v>3</v>
      </c>
      <c r="N426" s="180">
        <v>12</v>
      </c>
      <c r="O426" s="180">
        <v>5</v>
      </c>
      <c r="P426" s="180">
        <v>3</v>
      </c>
      <c r="Q426" s="180">
        <v>1</v>
      </c>
      <c r="R426" s="181">
        <v>25</v>
      </c>
      <c r="S426" s="182">
        <v>80</v>
      </c>
    </row>
    <row r="427" spans="1:19" ht="13.5">
      <c r="A427" s="183" t="s">
        <v>568</v>
      </c>
      <c r="B427" s="179"/>
      <c r="C427" s="180"/>
      <c r="D427" s="180"/>
      <c r="E427" s="180"/>
      <c r="F427" s="180">
        <v>3</v>
      </c>
      <c r="G427" s="180">
        <v>3</v>
      </c>
      <c r="H427" s="180"/>
      <c r="I427" s="180"/>
      <c r="J427" s="180"/>
      <c r="K427" s="180">
        <v>15</v>
      </c>
      <c r="L427" s="180">
        <v>1</v>
      </c>
      <c r="M427" s="180">
        <v>4</v>
      </c>
      <c r="N427" s="180">
        <v>3</v>
      </c>
      <c r="O427" s="180">
        <v>3</v>
      </c>
      <c r="P427" s="180"/>
      <c r="Q427" s="180"/>
      <c r="R427" s="181">
        <v>9</v>
      </c>
      <c r="S427" s="182">
        <v>41</v>
      </c>
    </row>
    <row r="428" spans="1:19" ht="13.5">
      <c r="A428" s="183" t="s">
        <v>569</v>
      </c>
      <c r="B428" s="179"/>
      <c r="C428" s="180"/>
      <c r="D428" s="180"/>
      <c r="E428" s="180"/>
      <c r="F428" s="180">
        <v>5</v>
      </c>
      <c r="G428" s="180">
        <v>1</v>
      </c>
      <c r="H428" s="180"/>
      <c r="I428" s="180"/>
      <c r="J428" s="180"/>
      <c r="K428" s="180">
        <v>39</v>
      </c>
      <c r="L428" s="180">
        <v>1</v>
      </c>
      <c r="M428" s="180">
        <v>3</v>
      </c>
      <c r="N428" s="180">
        <v>35</v>
      </c>
      <c r="O428" s="180">
        <v>4</v>
      </c>
      <c r="P428" s="180">
        <v>1</v>
      </c>
      <c r="Q428" s="180"/>
      <c r="R428" s="181">
        <v>10</v>
      </c>
      <c r="S428" s="182">
        <v>99</v>
      </c>
    </row>
    <row r="429" spans="1:19" ht="13.5">
      <c r="A429" s="183" t="s">
        <v>570</v>
      </c>
      <c r="B429" s="179"/>
      <c r="C429" s="180"/>
      <c r="D429" s="180"/>
      <c r="E429" s="180"/>
      <c r="F429" s="180"/>
      <c r="G429" s="180">
        <v>1</v>
      </c>
      <c r="H429" s="180"/>
      <c r="I429" s="180"/>
      <c r="J429" s="180"/>
      <c r="K429" s="180">
        <v>4</v>
      </c>
      <c r="L429" s="180"/>
      <c r="M429" s="180"/>
      <c r="N429" s="180"/>
      <c r="O429" s="180">
        <v>1</v>
      </c>
      <c r="P429" s="180">
        <v>1</v>
      </c>
      <c r="Q429" s="180"/>
      <c r="R429" s="181">
        <v>3</v>
      </c>
      <c r="S429" s="182">
        <v>10</v>
      </c>
    </row>
    <row r="430" spans="1:19" ht="13.5">
      <c r="A430" s="183" t="s">
        <v>571</v>
      </c>
      <c r="B430" s="179"/>
      <c r="C430" s="180"/>
      <c r="D430" s="180"/>
      <c r="E430" s="180"/>
      <c r="F430" s="180">
        <v>1</v>
      </c>
      <c r="G430" s="180">
        <v>1</v>
      </c>
      <c r="H430" s="180"/>
      <c r="I430" s="180"/>
      <c r="J430" s="180"/>
      <c r="K430" s="180">
        <v>18</v>
      </c>
      <c r="L430" s="180">
        <v>1</v>
      </c>
      <c r="M430" s="180"/>
      <c r="N430" s="180">
        <v>1</v>
      </c>
      <c r="O430" s="180"/>
      <c r="P430" s="180"/>
      <c r="Q430" s="180"/>
      <c r="R430" s="181">
        <v>1</v>
      </c>
      <c r="S430" s="182">
        <v>23</v>
      </c>
    </row>
    <row r="431" spans="1:19" ht="13.5">
      <c r="A431" s="183" t="s">
        <v>572</v>
      </c>
      <c r="B431" s="179"/>
      <c r="C431" s="180"/>
      <c r="D431" s="180"/>
      <c r="E431" s="180"/>
      <c r="F431" s="180">
        <v>2</v>
      </c>
      <c r="G431" s="180">
        <v>1</v>
      </c>
      <c r="H431" s="180"/>
      <c r="I431" s="180"/>
      <c r="J431" s="180"/>
      <c r="K431" s="180">
        <v>6</v>
      </c>
      <c r="L431" s="180"/>
      <c r="M431" s="180"/>
      <c r="N431" s="180">
        <v>1</v>
      </c>
      <c r="O431" s="180"/>
      <c r="P431" s="180"/>
      <c r="Q431" s="180"/>
      <c r="R431" s="181">
        <v>3</v>
      </c>
      <c r="S431" s="182">
        <v>13</v>
      </c>
    </row>
    <row r="432" spans="1:19" ht="13.5">
      <c r="A432" s="183" t="s">
        <v>573</v>
      </c>
      <c r="B432" s="179"/>
      <c r="C432" s="180"/>
      <c r="D432" s="180"/>
      <c r="E432" s="180"/>
      <c r="F432" s="180">
        <v>1</v>
      </c>
      <c r="G432" s="180">
        <v>2</v>
      </c>
      <c r="H432" s="180"/>
      <c r="I432" s="180"/>
      <c r="J432" s="180">
        <v>1</v>
      </c>
      <c r="K432" s="180">
        <v>4</v>
      </c>
      <c r="L432" s="180">
        <v>1</v>
      </c>
      <c r="M432" s="180"/>
      <c r="N432" s="180">
        <v>4</v>
      </c>
      <c r="O432" s="180"/>
      <c r="P432" s="180">
        <v>1</v>
      </c>
      <c r="Q432" s="180"/>
      <c r="R432" s="181">
        <v>5</v>
      </c>
      <c r="S432" s="182">
        <v>19</v>
      </c>
    </row>
    <row r="433" spans="1:19" ht="13.5">
      <c r="A433" s="183" t="s">
        <v>574</v>
      </c>
      <c r="B433" s="179"/>
      <c r="C433" s="180"/>
      <c r="D433" s="180"/>
      <c r="E433" s="180"/>
      <c r="F433" s="180">
        <v>2</v>
      </c>
      <c r="G433" s="180">
        <v>5</v>
      </c>
      <c r="H433" s="180"/>
      <c r="I433" s="180"/>
      <c r="J433" s="180">
        <v>1</v>
      </c>
      <c r="K433" s="180">
        <v>2</v>
      </c>
      <c r="L433" s="180"/>
      <c r="M433" s="180"/>
      <c r="N433" s="180">
        <v>1</v>
      </c>
      <c r="O433" s="180"/>
      <c r="P433" s="180"/>
      <c r="Q433" s="180"/>
      <c r="R433" s="181"/>
      <c r="S433" s="182">
        <v>11</v>
      </c>
    </row>
    <row r="434" spans="1:19" ht="13.5">
      <c r="A434" s="183" t="s">
        <v>575</v>
      </c>
      <c r="B434" s="179"/>
      <c r="C434" s="180"/>
      <c r="D434" s="180"/>
      <c r="E434" s="180"/>
      <c r="F434" s="180">
        <v>4</v>
      </c>
      <c r="G434" s="180">
        <v>2</v>
      </c>
      <c r="H434" s="180"/>
      <c r="I434" s="180"/>
      <c r="J434" s="180"/>
      <c r="K434" s="180">
        <v>10</v>
      </c>
      <c r="L434" s="180"/>
      <c r="M434" s="180"/>
      <c r="N434" s="180">
        <v>5</v>
      </c>
      <c r="O434" s="180"/>
      <c r="P434" s="180">
        <v>1</v>
      </c>
      <c r="Q434" s="180"/>
      <c r="R434" s="181">
        <v>7</v>
      </c>
      <c r="S434" s="182">
        <v>29</v>
      </c>
    </row>
    <row r="435" spans="1:19" ht="13.5">
      <c r="A435" s="183" t="s">
        <v>576</v>
      </c>
      <c r="B435" s="179"/>
      <c r="C435" s="180"/>
      <c r="D435" s="180"/>
      <c r="E435" s="180"/>
      <c r="F435" s="180">
        <v>6</v>
      </c>
      <c r="G435" s="180">
        <v>2</v>
      </c>
      <c r="H435" s="180"/>
      <c r="I435" s="180"/>
      <c r="J435" s="180"/>
      <c r="K435" s="180">
        <v>14</v>
      </c>
      <c r="L435" s="180"/>
      <c r="M435" s="180">
        <v>1</v>
      </c>
      <c r="N435" s="180"/>
      <c r="O435" s="180"/>
      <c r="P435" s="180"/>
      <c r="Q435" s="180"/>
      <c r="R435" s="181">
        <v>7</v>
      </c>
      <c r="S435" s="182">
        <v>30</v>
      </c>
    </row>
    <row r="436" spans="1:19" ht="13.5">
      <c r="A436" s="183" t="s">
        <v>577</v>
      </c>
      <c r="B436" s="179"/>
      <c r="C436" s="180"/>
      <c r="D436" s="180"/>
      <c r="E436" s="180"/>
      <c r="F436" s="180">
        <v>1</v>
      </c>
      <c r="G436" s="180"/>
      <c r="H436" s="180"/>
      <c r="I436" s="180"/>
      <c r="J436" s="180"/>
      <c r="K436" s="180">
        <v>3</v>
      </c>
      <c r="L436" s="180"/>
      <c r="M436" s="180"/>
      <c r="N436" s="180"/>
      <c r="O436" s="180"/>
      <c r="P436" s="180"/>
      <c r="Q436" s="180"/>
      <c r="R436" s="181"/>
      <c r="S436" s="182">
        <v>4</v>
      </c>
    </row>
    <row r="437" spans="1:19" ht="13.5">
      <c r="A437" s="183" t="s">
        <v>578</v>
      </c>
      <c r="B437" s="179"/>
      <c r="C437" s="180"/>
      <c r="D437" s="180"/>
      <c r="E437" s="180"/>
      <c r="F437" s="180">
        <v>3</v>
      </c>
      <c r="G437" s="180">
        <v>2</v>
      </c>
      <c r="H437" s="180"/>
      <c r="I437" s="180"/>
      <c r="J437" s="180"/>
      <c r="K437" s="180">
        <v>12</v>
      </c>
      <c r="L437" s="180"/>
      <c r="M437" s="180">
        <v>4</v>
      </c>
      <c r="N437" s="180">
        <v>11</v>
      </c>
      <c r="O437" s="180">
        <v>5</v>
      </c>
      <c r="P437" s="180">
        <v>2</v>
      </c>
      <c r="Q437" s="180"/>
      <c r="R437" s="181">
        <v>7</v>
      </c>
      <c r="S437" s="182">
        <v>46</v>
      </c>
    </row>
    <row r="438" spans="1:19" ht="13.5">
      <c r="A438" s="183" t="s">
        <v>579</v>
      </c>
      <c r="B438" s="179"/>
      <c r="C438" s="180"/>
      <c r="D438" s="180"/>
      <c r="E438" s="180"/>
      <c r="F438" s="180">
        <v>7</v>
      </c>
      <c r="G438" s="180">
        <v>2</v>
      </c>
      <c r="H438" s="180"/>
      <c r="I438" s="180">
        <v>1</v>
      </c>
      <c r="J438" s="180"/>
      <c r="K438" s="180">
        <v>16</v>
      </c>
      <c r="L438" s="180"/>
      <c r="M438" s="180"/>
      <c r="N438" s="180">
        <v>4</v>
      </c>
      <c r="O438" s="180">
        <v>2</v>
      </c>
      <c r="P438" s="180">
        <v>1</v>
      </c>
      <c r="Q438" s="180"/>
      <c r="R438" s="181">
        <v>11</v>
      </c>
      <c r="S438" s="182">
        <v>44</v>
      </c>
    </row>
    <row r="439" spans="1:19" ht="14.25" thickBot="1">
      <c r="A439" s="206" t="s">
        <v>580</v>
      </c>
      <c r="B439" s="207"/>
      <c r="C439" s="208"/>
      <c r="D439" s="208"/>
      <c r="E439" s="208"/>
      <c r="F439" s="208">
        <v>1</v>
      </c>
      <c r="G439" s="208">
        <v>1</v>
      </c>
      <c r="H439" s="208"/>
      <c r="I439" s="208"/>
      <c r="J439" s="208">
        <v>1</v>
      </c>
      <c r="K439" s="208">
        <v>2</v>
      </c>
      <c r="L439" s="208"/>
      <c r="M439" s="208"/>
      <c r="N439" s="208">
        <v>1</v>
      </c>
      <c r="O439" s="208"/>
      <c r="P439" s="208">
        <v>1</v>
      </c>
      <c r="Q439" s="208"/>
      <c r="R439" s="209">
        <v>7</v>
      </c>
      <c r="S439" s="210">
        <v>14</v>
      </c>
    </row>
    <row r="440" spans="1:19" ht="15" thickBot="1" thickTop="1">
      <c r="A440" s="211" t="s">
        <v>49</v>
      </c>
      <c r="B440" s="212">
        <v>20</v>
      </c>
      <c r="C440" s="213">
        <v>1</v>
      </c>
      <c r="D440" s="213">
        <v>6</v>
      </c>
      <c r="E440" s="213">
        <v>15</v>
      </c>
      <c r="F440" s="213">
        <v>2001</v>
      </c>
      <c r="G440" s="213">
        <v>1235</v>
      </c>
      <c r="H440" s="213">
        <v>5</v>
      </c>
      <c r="I440" s="213">
        <v>212</v>
      </c>
      <c r="J440" s="213">
        <v>300</v>
      </c>
      <c r="K440" s="213">
        <v>6023</v>
      </c>
      <c r="L440" s="213">
        <v>399</v>
      </c>
      <c r="M440" s="213">
        <v>964</v>
      </c>
      <c r="N440" s="213">
        <v>2849</v>
      </c>
      <c r="O440" s="213">
        <v>1009</v>
      </c>
      <c r="P440" s="213">
        <v>730</v>
      </c>
      <c r="Q440" s="213">
        <v>75</v>
      </c>
      <c r="R440" s="214">
        <v>4293</v>
      </c>
      <c r="S440" s="215">
        <v>20137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036"/>
  <sheetViews>
    <sheetView workbookViewId="0" topLeftCell="A1">
      <selection activeCell="A1" sqref="A1:IV16384"/>
    </sheetView>
  </sheetViews>
  <sheetFormatPr defaultColWidth="9.00390625" defaultRowHeight="13.5"/>
  <cols>
    <col min="1" max="1" width="14.25390625" style="0" bestFit="1" customWidth="1"/>
    <col min="2" max="2" width="4.50390625" style="0" customWidth="1"/>
    <col min="3" max="4" width="4.625" style="0" customWidth="1"/>
    <col min="5" max="5" width="4.625" style="0" bestFit="1" customWidth="1"/>
    <col min="6" max="7" width="6.625" style="0" bestFit="1" customWidth="1"/>
    <col min="8" max="8" width="9.50390625" style="0" customWidth="1"/>
    <col min="9" max="10" width="5.625" style="0" bestFit="1" customWidth="1"/>
    <col min="11" max="11" width="6.625" style="0" bestFit="1" customWidth="1"/>
    <col min="12" max="13" width="5.625" style="0" bestFit="1" customWidth="1"/>
    <col min="14" max="14" width="7.125" style="0" customWidth="1"/>
    <col min="15" max="15" width="6.625" style="0" bestFit="1" customWidth="1"/>
    <col min="16" max="16" width="6.00390625" style="0" customWidth="1"/>
    <col min="17" max="17" width="5.625" style="0" bestFit="1" customWidth="1"/>
    <col min="18" max="18" width="12.375" style="0" customWidth="1"/>
    <col min="19" max="19" width="7.625" style="0" bestFit="1" customWidth="1"/>
  </cols>
  <sheetData>
    <row r="1" ht="18.75" customHeight="1" thickBot="1">
      <c r="A1" t="s">
        <v>602</v>
      </c>
    </row>
    <row r="2" spans="1:19" ht="13.5">
      <c r="A2" s="257"/>
      <c r="B2" s="258" t="s">
        <v>111</v>
      </c>
      <c r="C2" s="259" t="s">
        <v>112</v>
      </c>
      <c r="D2" s="259" t="s">
        <v>113</v>
      </c>
      <c r="E2" s="259" t="s">
        <v>114</v>
      </c>
      <c r="F2" s="259" t="s">
        <v>115</v>
      </c>
      <c r="G2" s="259" t="s">
        <v>116</v>
      </c>
      <c r="H2" s="259" t="s">
        <v>117</v>
      </c>
      <c r="I2" s="259" t="s">
        <v>118</v>
      </c>
      <c r="J2" s="259" t="s">
        <v>119</v>
      </c>
      <c r="K2" s="259" t="s">
        <v>120</v>
      </c>
      <c r="L2" s="259" t="s">
        <v>121</v>
      </c>
      <c r="M2" s="259" t="s">
        <v>122</v>
      </c>
      <c r="N2" s="259" t="s">
        <v>123</v>
      </c>
      <c r="O2" s="259" t="s">
        <v>124</v>
      </c>
      <c r="P2" s="259" t="s">
        <v>125</v>
      </c>
      <c r="Q2" s="259" t="s">
        <v>126</v>
      </c>
      <c r="R2" s="260" t="s">
        <v>127</v>
      </c>
      <c r="S2" s="261"/>
    </row>
    <row r="3" spans="1:19" ht="36.75" thickBot="1">
      <c r="A3" s="262"/>
      <c r="B3" s="168" t="s">
        <v>128</v>
      </c>
      <c r="C3" s="169" t="s">
        <v>129</v>
      </c>
      <c r="D3" s="169" t="s">
        <v>130</v>
      </c>
      <c r="E3" s="169" t="s">
        <v>131</v>
      </c>
      <c r="F3" s="169" t="s">
        <v>132</v>
      </c>
      <c r="G3" s="169" t="s">
        <v>133</v>
      </c>
      <c r="H3" s="169" t="s">
        <v>134</v>
      </c>
      <c r="I3" s="263" t="s">
        <v>135</v>
      </c>
      <c r="J3" s="263" t="s">
        <v>136</v>
      </c>
      <c r="K3" s="263" t="s">
        <v>137</v>
      </c>
      <c r="L3" s="263" t="s">
        <v>138</v>
      </c>
      <c r="M3" s="263" t="s">
        <v>139</v>
      </c>
      <c r="N3" s="263" t="s">
        <v>140</v>
      </c>
      <c r="O3" s="263" t="s">
        <v>141</v>
      </c>
      <c r="P3" s="263" t="s">
        <v>142</v>
      </c>
      <c r="Q3" s="263" t="s">
        <v>143</v>
      </c>
      <c r="R3" s="264" t="s">
        <v>144</v>
      </c>
      <c r="S3" s="265" t="s">
        <v>603</v>
      </c>
    </row>
    <row r="4" spans="1:19" ht="13.5">
      <c r="A4" s="266" t="s">
        <v>145</v>
      </c>
      <c r="B4" s="267"/>
      <c r="C4" s="268"/>
      <c r="D4" s="268"/>
      <c r="E4" s="268"/>
      <c r="F4" s="268">
        <v>89</v>
      </c>
      <c r="G4" s="268"/>
      <c r="H4" s="268"/>
      <c r="I4" s="268">
        <v>14</v>
      </c>
      <c r="J4" s="268"/>
      <c r="K4" s="268">
        <v>37</v>
      </c>
      <c r="L4" s="268"/>
      <c r="M4" s="268">
        <v>3</v>
      </c>
      <c r="N4" s="268">
        <v>55</v>
      </c>
      <c r="O4" s="268"/>
      <c r="P4" s="268"/>
      <c r="Q4" s="268">
        <v>8</v>
      </c>
      <c r="R4" s="269">
        <v>307</v>
      </c>
      <c r="S4" s="270">
        <v>513</v>
      </c>
    </row>
    <row r="5" spans="1:19" ht="13.5">
      <c r="A5" s="271" t="s">
        <v>146</v>
      </c>
      <c r="B5" s="272"/>
      <c r="C5" s="273"/>
      <c r="D5" s="273"/>
      <c r="E5" s="273"/>
      <c r="F5" s="273"/>
      <c r="G5" s="273">
        <v>16</v>
      </c>
      <c r="H5" s="273"/>
      <c r="I5" s="273">
        <v>19</v>
      </c>
      <c r="J5" s="273"/>
      <c r="K5" s="273">
        <v>25</v>
      </c>
      <c r="L5" s="273">
        <v>15</v>
      </c>
      <c r="M5" s="273">
        <v>7</v>
      </c>
      <c r="N5" s="273">
        <v>39</v>
      </c>
      <c r="O5" s="273">
        <v>18</v>
      </c>
      <c r="P5" s="273"/>
      <c r="Q5" s="273"/>
      <c r="R5" s="274">
        <v>21</v>
      </c>
      <c r="S5" s="275">
        <v>160</v>
      </c>
    </row>
    <row r="6" spans="1:19" ht="13.5">
      <c r="A6" s="271" t="s">
        <v>147</v>
      </c>
      <c r="B6" s="272"/>
      <c r="C6" s="273"/>
      <c r="D6" s="273"/>
      <c r="E6" s="273"/>
      <c r="F6" s="273">
        <v>40</v>
      </c>
      <c r="G6" s="273">
        <v>19</v>
      </c>
      <c r="H6" s="273"/>
      <c r="I6" s="273"/>
      <c r="J6" s="273"/>
      <c r="K6" s="273">
        <v>28</v>
      </c>
      <c r="L6" s="273">
        <v>3</v>
      </c>
      <c r="M6" s="273"/>
      <c r="N6" s="273">
        <v>7</v>
      </c>
      <c r="O6" s="273">
        <v>6</v>
      </c>
      <c r="P6" s="273"/>
      <c r="Q6" s="273"/>
      <c r="R6" s="274">
        <v>27</v>
      </c>
      <c r="S6" s="275">
        <v>130</v>
      </c>
    </row>
    <row r="7" spans="1:19" ht="13.5">
      <c r="A7" s="276" t="s">
        <v>148</v>
      </c>
      <c r="B7" s="272"/>
      <c r="C7" s="273"/>
      <c r="D7" s="273"/>
      <c r="E7" s="273"/>
      <c r="F7" s="273">
        <v>7</v>
      </c>
      <c r="G7" s="273"/>
      <c r="H7" s="273"/>
      <c r="I7" s="273"/>
      <c r="J7" s="273">
        <v>135</v>
      </c>
      <c r="K7" s="273">
        <v>187</v>
      </c>
      <c r="L7" s="273">
        <v>47</v>
      </c>
      <c r="M7" s="273">
        <v>26</v>
      </c>
      <c r="N7" s="273">
        <v>224</v>
      </c>
      <c r="O7" s="273">
        <v>15</v>
      </c>
      <c r="P7" s="273">
        <v>113</v>
      </c>
      <c r="Q7" s="273"/>
      <c r="R7" s="274">
        <v>235</v>
      </c>
      <c r="S7" s="275">
        <v>989</v>
      </c>
    </row>
    <row r="8" spans="1:19" ht="13.5">
      <c r="A8" s="276" t="s">
        <v>149</v>
      </c>
      <c r="B8" s="272"/>
      <c r="C8" s="273"/>
      <c r="D8" s="273"/>
      <c r="E8" s="273"/>
      <c r="F8" s="273">
        <v>45</v>
      </c>
      <c r="G8" s="273"/>
      <c r="H8" s="273"/>
      <c r="I8" s="273"/>
      <c r="J8" s="273"/>
      <c r="K8" s="273">
        <v>126</v>
      </c>
      <c r="L8" s="273">
        <v>5</v>
      </c>
      <c r="M8" s="273"/>
      <c r="N8" s="273">
        <v>84</v>
      </c>
      <c r="O8" s="273">
        <v>21</v>
      </c>
      <c r="P8" s="273">
        <v>1</v>
      </c>
      <c r="Q8" s="273"/>
      <c r="R8" s="274">
        <v>70</v>
      </c>
      <c r="S8" s="275">
        <v>352</v>
      </c>
    </row>
    <row r="9" spans="1:19" ht="13.5">
      <c r="A9" s="276" t="s">
        <v>150</v>
      </c>
      <c r="B9" s="272"/>
      <c r="C9" s="273"/>
      <c r="D9" s="273"/>
      <c r="E9" s="273"/>
      <c r="F9" s="273">
        <v>11</v>
      </c>
      <c r="G9" s="273">
        <v>39</v>
      </c>
      <c r="H9" s="273"/>
      <c r="I9" s="273"/>
      <c r="J9" s="273"/>
      <c r="K9" s="273">
        <v>51</v>
      </c>
      <c r="L9" s="273">
        <v>22</v>
      </c>
      <c r="M9" s="273">
        <v>3</v>
      </c>
      <c r="N9" s="273">
        <v>9</v>
      </c>
      <c r="O9" s="273">
        <v>18</v>
      </c>
      <c r="P9" s="273">
        <v>15</v>
      </c>
      <c r="Q9" s="273"/>
      <c r="R9" s="274">
        <v>22</v>
      </c>
      <c r="S9" s="275">
        <v>190</v>
      </c>
    </row>
    <row r="10" spans="1:19" ht="13.5">
      <c r="A10" s="276" t="s">
        <v>151</v>
      </c>
      <c r="B10" s="272"/>
      <c r="C10" s="273"/>
      <c r="D10" s="273"/>
      <c r="E10" s="273"/>
      <c r="F10" s="273">
        <v>14</v>
      </c>
      <c r="G10" s="273">
        <v>1</v>
      </c>
      <c r="H10" s="273"/>
      <c r="I10" s="273">
        <v>26</v>
      </c>
      <c r="J10" s="273">
        <v>39</v>
      </c>
      <c r="K10" s="273">
        <v>14</v>
      </c>
      <c r="L10" s="273"/>
      <c r="M10" s="273">
        <v>3</v>
      </c>
      <c r="N10" s="273">
        <v>15</v>
      </c>
      <c r="O10" s="273">
        <v>3</v>
      </c>
      <c r="P10" s="273">
        <v>60</v>
      </c>
      <c r="Q10" s="273"/>
      <c r="R10" s="274">
        <v>28</v>
      </c>
      <c r="S10" s="275">
        <v>203</v>
      </c>
    </row>
    <row r="11" spans="1:19" ht="13.5">
      <c r="A11" s="276" t="s">
        <v>152</v>
      </c>
      <c r="B11" s="272"/>
      <c r="C11" s="273"/>
      <c r="D11" s="273"/>
      <c r="E11" s="273"/>
      <c r="F11" s="273">
        <v>1</v>
      </c>
      <c r="G11" s="273"/>
      <c r="H11" s="273"/>
      <c r="I11" s="273"/>
      <c r="J11" s="273"/>
      <c r="K11" s="273"/>
      <c r="L11" s="273"/>
      <c r="M11" s="273"/>
      <c r="N11" s="273">
        <v>5</v>
      </c>
      <c r="O11" s="273">
        <v>18</v>
      </c>
      <c r="P11" s="273"/>
      <c r="Q11" s="273"/>
      <c r="R11" s="274">
        <v>12</v>
      </c>
      <c r="S11" s="275">
        <v>36</v>
      </c>
    </row>
    <row r="12" spans="1:19" ht="13.5">
      <c r="A12" s="276" t="s">
        <v>153</v>
      </c>
      <c r="B12" s="272"/>
      <c r="C12" s="273"/>
      <c r="D12" s="273"/>
      <c r="E12" s="273"/>
      <c r="F12" s="273">
        <v>15</v>
      </c>
      <c r="G12" s="273"/>
      <c r="H12" s="273"/>
      <c r="I12" s="273">
        <v>20</v>
      </c>
      <c r="J12" s="273"/>
      <c r="K12" s="273">
        <v>156</v>
      </c>
      <c r="L12" s="273">
        <v>15</v>
      </c>
      <c r="M12" s="273"/>
      <c r="N12" s="273">
        <v>59</v>
      </c>
      <c r="O12" s="273">
        <v>6</v>
      </c>
      <c r="P12" s="273"/>
      <c r="Q12" s="273"/>
      <c r="R12" s="274">
        <v>28</v>
      </c>
      <c r="S12" s="275">
        <v>299</v>
      </c>
    </row>
    <row r="13" spans="1:19" ht="13.5">
      <c r="A13" s="276" t="s">
        <v>154</v>
      </c>
      <c r="B13" s="272"/>
      <c r="C13" s="273"/>
      <c r="D13" s="273"/>
      <c r="E13" s="273"/>
      <c r="F13" s="273"/>
      <c r="G13" s="273">
        <v>13</v>
      </c>
      <c r="H13" s="273"/>
      <c r="I13" s="273"/>
      <c r="J13" s="273"/>
      <c r="K13" s="273">
        <v>216</v>
      </c>
      <c r="L13" s="273"/>
      <c r="M13" s="273">
        <v>11</v>
      </c>
      <c r="N13" s="273"/>
      <c r="O13" s="273"/>
      <c r="P13" s="273">
        <v>2</v>
      </c>
      <c r="Q13" s="273"/>
      <c r="R13" s="274">
        <v>24</v>
      </c>
      <c r="S13" s="275">
        <v>266</v>
      </c>
    </row>
    <row r="14" spans="1:19" ht="13.5">
      <c r="A14" s="276" t="s">
        <v>155</v>
      </c>
      <c r="B14" s="272"/>
      <c r="C14" s="273"/>
      <c r="D14" s="273"/>
      <c r="E14" s="273"/>
      <c r="F14" s="273">
        <v>16</v>
      </c>
      <c r="G14" s="273"/>
      <c r="H14" s="273"/>
      <c r="I14" s="273"/>
      <c r="J14" s="273"/>
      <c r="K14" s="273">
        <v>2</v>
      </c>
      <c r="L14" s="273">
        <v>2</v>
      </c>
      <c r="M14" s="273"/>
      <c r="N14" s="273"/>
      <c r="O14" s="273"/>
      <c r="P14" s="273">
        <v>2</v>
      </c>
      <c r="Q14" s="273"/>
      <c r="R14" s="274">
        <v>9</v>
      </c>
      <c r="S14" s="275">
        <v>31</v>
      </c>
    </row>
    <row r="15" spans="1:19" ht="13.5">
      <c r="A15" s="276" t="s">
        <v>156</v>
      </c>
      <c r="B15" s="272"/>
      <c r="C15" s="273"/>
      <c r="D15" s="273"/>
      <c r="E15" s="273"/>
      <c r="F15" s="273">
        <v>32</v>
      </c>
      <c r="G15" s="273">
        <v>44</v>
      </c>
      <c r="H15" s="273"/>
      <c r="I15" s="273"/>
      <c r="J15" s="273"/>
      <c r="K15" s="273">
        <v>114</v>
      </c>
      <c r="L15" s="273">
        <v>171</v>
      </c>
      <c r="M15" s="273">
        <v>18</v>
      </c>
      <c r="N15" s="273">
        <v>467</v>
      </c>
      <c r="O15" s="273">
        <v>43</v>
      </c>
      <c r="P15" s="273">
        <v>7</v>
      </c>
      <c r="Q15" s="273"/>
      <c r="R15" s="274">
        <v>96</v>
      </c>
      <c r="S15" s="275">
        <v>992</v>
      </c>
    </row>
    <row r="16" spans="1:19" ht="13.5">
      <c r="A16" s="276" t="s">
        <v>157</v>
      </c>
      <c r="B16" s="272"/>
      <c r="C16" s="273"/>
      <c r="D16" s="273"/>
      <c r="E16" s="273"/>
      <c r="F16" s="273">
        <v>4</v>
      </c>
      <c r="G16" s="273"/>
      <c r="H16" s="273"/>
      <c r="I16" s="273"/>
      <c r="J16" s="273"/>
      <c r="K16" s="273">
        <v>14</v>
      </c>
      <c r="L16" s="273"/>
      <c r="M16" s="273">
        <v>4</v>
      </c>
      <c r="N16" s="273">
        <v>9</v>
      </c>
      <c r="O16" s="273">
        <v>5</v>
      </c>
      <c r="P16" s="273">
        <v>2</v>
      </c>
      <c r="Q16" s="273"/>
      <c r="R16" s="274">
        <v>2</v>
      </c>
      <c r="S16" s="275">
        <v>40</v>
      </c>
    </row>
    <row r="17" spans="1:19" ht="13.5">
      <c r="A17" s="276" t="s">
        <v>158</v>
      </c>
      <c r="B17" s="272"/>
      <c r="C17" s="273"/>
      <c r="D17" s="273"/>
      <c r="E17" s="273"/>
      <c r="F17" s="273">
        <v>13</v>
      </c>
      <c r="G17" s="273">
        <v>15</v>
      </c>
      <c r="H17" s="273"/>
      <c r="I17" s="273"/>
      <c r="J17" s="273"/>
      <c r="K17" s="273">
        <v>20</v>
      </c>
      <c r="L17" s="273"/>
      <c r="M17" s="273">
        <v>9</v>
      </c>
      <c r="N17" s="273">
        <v>101</v>
      </c>
      <c r="O17" s="273">
        <v>16</v>
      </c>
      <c r="P17" s="273">
        <v>7</v>
      </c>
      <c r="Q17" s="273"/>
      <c r="R17" s="274">
        <v>91</v>
      </c>
      <c r="S17" s="275">
        <v>272</v>
      </c>
    </row>
    <row r="18" spans="1:19" ht="13.5">
      <c r="A18" s="276" t="s">
        <v>159</v>
      </c>
      <c r="B18" s="272"/>
      <c r="C18" s="273"/>
      <c r="D18" s="273"/>
      <c r="E18" s="273"/>
      <c r="F18" s="273"/>
      <c r="G18" s="273"/>
      <c r="H18" s="273"/>
      <c r="I18" s="273">
        <v>30</v>
      </c>
      <c r="J18" s="273"/>
      <c r="K18" s="273">
        <v>147</v>
      </c>
      <c r="L18" s="273">
        <v>65</v>
      </c>
      <c r="M18" s="273">
        <v>5</v>
      </c>
      <c r="N18" s="273">
        <v>7</v>
      </c>
      <c r="O18" s="273">
        <v>6</v>
      </c>
      <c r="P18" s="273">
        <v>2</v>
      </c>
      <c r="Q18" s="273"/>
      <c r="R18" s="274">
        <v>69</v>
      </c>
      <c r="S18" s="275">
        <v>331</v>
      </c>
    </row>
    <row r="19" spans="1:19" ht="13.5">
      <c r="A19" s="276" t="s">
        <v>160</v>
      </c>
      <c r="B19" s="272"/>
      <c r="C19" s="273"/>
      <c r="D19" s="273"/>
      <c r="E19" s="273"/>
      <c r="F19" s="273">
        <v>49</v>
      </c>
      <c r="G19" s="273">
        <v>45</v>
      </c>
      <c r="H19" s="273"/>
      <c r="I19" s="273"/>
      <c r="J19" s="273"/>
      <c r="K19" s="273">
        <v>19</v>
      </c>
      <c r="L19" s="273">
        <v>46</v>
      </c>
      <c r="M19" s="273">
        <v>15</v>
      </c>
      <c r="N19" s="273">
        <v>6</v>
      </c>
      <c r="O19" s="273">
        <v>39</v>
      </c>
      <c r="P19" s="273">
        <v>6</v>
      </c>
      <c r="Q19" s="273"/>
      <c r="R19" s="274">
        <v>32</v>
      </c>
      <c r="S19" s="275">
        <v>257</v>
      </c>
    </row>
    <row r="20" spans="1:19" ht="13.5">
      <c r="A20" s="276" t="s">
        <v>161</v>
      </c>
      <c r="B20" s="272"/>
      <c r="C20" s="273"/>
      <c r="D20" s="273"/>
      <c r="E20" s="273"/>
      <c r="F20" s="273">
        <v>31</v>
      </c>
      <c r="G20" s="273"/>
      <c r="H20" s="273"/>
      <c r="I20" s="273">
        <v>1</v>
      </c>
      <c r="J20" s="273">
        <v>44</v>
      </c>
      <c r="K20" s="273">
        <v>29</v>
      </c>
      <c r="L20" s="273">
        <v>2</v>
      </c>
      <c r="M20" s="273">
        <v>2</v>
      </c>
      <c r="N20" s="273">
        <v>21</v>
      </c>
      <c r="O20" s="273">
        <v>8</v>
      </c>
      <c r="P20" s="273">
        <v>3</v>
      </c>
      <c r="Q20" s="273"/>
      <c r="R20" s="274">
        <v>3</v>
      </c>
      <c r="S20" s="275">
        <v>144</v>
      </c>
    </row>
    <row r="21" spans="1:19" ht="13.5">
      <c r="A21" s="276" t="s">
        <v>162</v>
      </c>
      <c r="B21" s="272"/>
      <c r="C21" s="273"/>
      <c r="D21" s="273"/>
      <c r="E21" s="273"/>
      <c r="F21" s="273">
        <v>9</v>
      </c>
      <c r="G21" s="273"/>
      <c r="H21" s="273"/>
      <c r="I21" s="273"/>
      <c r="J21" s="273"/>
      <c r="K21" s="273"/>
      <c r="L21" s="273"/>
      <c r="M21" s="273"/>
      <c r="N21" s="273">
        <v>11</v>
      </c>
      <c r="O21" s="273"/>
      <c r="P21" s="273">
        <v>501</v>
      </c>
      <c r="Q21" s="273"/>
      <c r="R21" s="274"/>
      <c r="S21" s="275">
        <v>521</v>
      </c>
    </row>
    <row r="22" spans="1:19" ht="13.5">
      <c r="A22" s="276" t="s">
        <v>163</v>
      </c>
      <c r="B22" s="272"/>
      <c r="C22" s="273"/>
      <c r="D22" s="273"/>
      <c r="E22" s="273"/>
      <c r="F22" s="273">
        <v>3</v>
      </c>
      <c r="G22" s="273"/>
      <c r="H22" s="273"/>
      <c r="I22" s="273"/>
      <c r="J22" s="273">
        <v>67</v>
      </c>
      <c r="K22" s="273">
        <v>41</v>
      </c>
      <c r="L22" s="273">
        <v>2</v>
      </c>
      <c r="M22" s="273">
        <v>40</v>
      </c>
      <c r="N22" s="273">
        <v>25</v>
      </c>
      <c r="O22" s="273">
        <v>25</v>
      </c>
      <c r="P22" s="273">
        <v>7</v>
      </c>
      <c r="Q22" s="273"/>
      <c r="R22" s="274">
        <v>91</v>
      </c>
      <c r="S22" s="275">
        <v>301</v>
      </c>
    </row>
    <row r="23" spans="1:19" ht="13.5">
      <c r="A23" s="276" t="s">
        <v>164</v>
      </c>
      <c r="B23" s="272"/>
      <c r="C23" s="273"/>
      <c r="D23" s="273"/>
      <c r="E23" s="273"/>
      <c r="F23" s="273">
        <v>18</v>
      </c>
      <c r="G23" s="273">
        <v>3</v>
      </c>
      <c r="H23" s="273"/>
      <c r="I23" s="273">
        <v>4</v>
      </c>
      <c r="J23" s="273"/>
      <c r="K23" s="273">
        <v>55</v>
      </c>
      <c r="L23" s="273">
        <v>37</v>
      </c>
      <c r="M23" s="273">
        <v>6</v>
      </c>
      <c r="N23" s="273">
        <v>16</v>
      </c>
      <c r="O23" s="273">
        <v>273</v>
      </c>
      <c r="P23" s="273">
        <v>8</v>
      </c>
      <c r="Q23" s="273"/>
      <c r="R23" s="274">
        <v>74</v>
      </c>
      <c r="S23" s="275">
        <v>494</v>
      </c>
    </row>
    <row r="24" spans="1:19" ht="13.5">
      <c r="A24" s="276" t="s">
        <v>165</v>
      </c>
      <c r="B24" s="272"/>
      <c r="C24" s="273"/>
      <c r="D24" s="273"/>
      <c r="E24" s="273"/>
      <c r="F24" s="273">
        <v>699</v>
      </c>
      <c r="G24" s="273">
        <v>61</v>
      </c>
      <c r="H24" s="273"/>
      <c r="I24" s="273">
        <v>69</v>
      </c>
      <c r="J24" s="273">
        <v>69</v>
      </c>
      <c r="K24" s="273">
        <v>2006</v>
      </c>
      <c r="L24" s="273">
        <v>55</v>
      </c>
      <c r="M24" s="273">
        <v>66</v>
      </c>
      <c r="N24" s="273">
        <v>427</v>
      </c>
      <c r="O24" s="273">
        <v>141</v>
      </c>
      <c r="P24" s="273">
        <v>86</v>
      </c>
      <c r="Q24" s="273"/>
      <c r="R24" s="274">
        <v>1318</v>
      </c>
      <c r="S24" s="275">
        <v>4997</v>
      </c>
    </row>
    <row r="25" spans="1:19" ht="13.5">
      <c r="A25" s="276" t="s">
        <v>166</v>
      </c>
      <c r="B25" s="272"/>
      <c r="C25" s="273"/>
      <c r="D25" s="273"/>
      <c r="E25" s="273"/>
      <c r="F25" s="273">
        <v>12</v>
      </c>
      <c r="G25" s="273"/>
      <c r="H25" s="273"/>
      <c r="I25" s="273"/>
      <c r="J25" s="273"/>
      <c r="K25" s="273">
        <v>53</v>
      </c>
      <c r="L25" s="273">
        <v>18</v>
      </c>
      <c r="M25" s="273">
        <v>23</v>
      </c>
      <c r="N25" s="273">
        <v>9</v>
      </c>
      <c r="O25" s="273">
        <v>17</v>
      </c>
      <c r="P25" s="273">
        <v>13</v>
      </c>
      <c r="Q25" s="273"/>
      <c r="R25" s="274">
        <v>42</v>
      </c>
      <c r="S25" s="275">
        <v>187</v>
      </c>
    </row>
    <row r="26" spans="1:19" ht="13.5">
      <c r="A26" s="276" t="s">
        <v>167</v>
      </c>
      <c r="B26" s="272"/>
      <c r="C26" s="273"/>
      <c r="D26" s="273"/>
      <c r="E26" s="273"/>
      <c r="F26" s="273">
        <v>6</v>
      </c>
      <c r="G26" s="273">
        <v>5</v>
      </c>
      <c r="H26" s="273"/>
      <c r="I26" s="273"/>
      <c r="J26" s="273"/>
      <c r="K26" s="273">
        <v>35</v>
      </c>
      <c r="L26" s="273">
        <v>15</v>
      </c>
      <c r="M26" s="273">
        <v>21</v>
      </c>
      <c r="N26" s="273">
        <v>20</v>
      </c>
      <c r="O26" s="273">
        <v>1</v>
      </c>
      <c r="P26" s="273">
        <v>125</v>
      </c>
      <c r="Q26" s="273"/>
      <c r="R26" s="274">
        <v>11</v>
      </c>
      <c r="S26" s="275">
        <v>239</v>
      </c>
    </row>
    <row r="27" spans="1:19" ht="13.5">
      <c r="A27" s="276" t="s">
        <v>168</v>
      </c>
      <c r="B27" s="272"/>
      <c r="C27" s="273"/>
      <c r="D27" s="273"/>
      <c r="E27" s="273"/>
      <c r="F27" s="273">
        <v>18</v>
      </c>
      <c r="G27" s="273"/>
      <c r="H27" s="273"/>
      <c r="I27" s="273"/>
      <c r="J27" s="273"/>
      <c r="K27" s="273">
        <v>168</v>
      </c>
      <c r="L27" s="273">
        <v>2</v>
      </c>
      <c r="M27" s="273">
        <v>6</v>
      </c>
      <c r="N27" s="273">
        <v>6</v>
      </c>
      <c r="O27" s="273">
        <v>24</v>
      </c>
      <c r="P27" s="273">
        <v>9</v>
      </c>
      <c r="Q27" s="273"/>
      <c r="R27" s="274">
        <v>28</v>
      </c>
      <c r="S27" s="275">
        <v>261</v>
      </c>
    </row>
    <row r="28" spans="1:19" ht="13.5">
      <c r="A28" s="276" t="s">
        <v>169</v>
      </c>
      <c r="B28" s="272"/>
      <c r="C28" s="273"/>
      <c r="D28" s="273"/>
      <c r="E28" s="273"/>
      <c r="F28" s="273">
        <v>7</v>
      </c>
      <c r="G28" s="273"/>
      <c r="H28" s="273"/>
      <c r="I28" s="273"/>
      <c r="J28" s="273"/>
      <c r="K28" s="273">
        <v>106</v>
      </c>
      <c r="L28" s="273"/>
      <c r="M28" s="273"/>
      <c r="N28" s="273">
        <v>38</v>
      </c>
      <c r="O28" s="273">
        <v>22</v>
      </c>
      <c r="P28" s="273">
        <v>3</v>
      </c>
      <c r="Q28" s="273"/>
      <c r="R28" s="274">
        <v>14</v>
      </c>
      <c r="S28" s="275">
        <v>190</v>
      </c>
    </row>
    <row r="29" spans="1:19" ht="13.5">
      <c r="A29" s="276" t="s">
        <v>170</v>
      </c>
      <c r="B29" s="272"/>
      <c r="C29" s="273"/>
      <c r="D29" s="273"/>
      <c r="E29" s="273"/>
      <c r="F29" s="273">
        <v>2</v>
      </c>
      <c r="G29" s="273">
        <v>14</v>
      </c>
      <c r="H29" s="273"/>
      <c r="I29" s="273"/>
      <c r="J29" s="273"/>
      <c r="K29" s="273">
        <v>30</v>
      </c>
      <c r="L29" s="273"/>
      <c r="M29" s="273">
        <v>1</v>
      </c>
      <c r="N29" s="273">
        <v>3</v>
      </c>
      <c r="O29" s="273">
        <v>5</v>
      </c>
      <c r="P29" s="273"/>
      <c r="Q29" s="273"/>
      <c r="R29" s="274">
        <v>4</v>
      </c>
      <c r="S29" s="275">
        <v>59</v>
      </c>
    </row>
    <row r="30" spans="1:19" ht="13.5">
      <c r="A30" s="276" t="s">
        <v>171</v>
      </c>
      <c r="B30" s="272"/>
      <c r="C30" s="273"/>
      <c r="D30" s="273"/>
      <c r="E30" s="273"/>
      <c r="F30" s="273">
        <v>196</v>
      </c>
      <c r="G30" s="273">
        <v>24</v>
      </c>
      <c r="H30" s="273"/>
      <c r="I30" s="273">
        <v>11</v>
      </c>
      <c r="J30" s="273"/>
      <c r="K30" s="273">
        <v>200</v>
      </c>
      <c r="L30" s="273"/>
      <c r="M30" s="273">
        <v>8</v>
      </c>
      <c r="N30" s="273">
        <v>77</v>
      </c>
      <c r="O30" s="273">
        <v>8</v>
      </c>
      <c r="P30" s="273">
        <v>20</v>
      </c>
      <c r="Q30" s="273"/>
      <c r="R30" s="274">
        <v>46</v>
      </c>
      <c r="S30" s="275">
        <v>590</v>
      </c>
    </row>
    <row r="31" spans="1:19" ht="13.5">
      <c r="A31" s="276" t="s">
        <v>172</v>
      </c>
      <c r="B31" s="272"/>
      <c r="C31" s="273"/>
      <c r="D31" s="273"/>
      <c r="E31" s="273"/>
      <c r="F31" s="273">
        <v>72</v>
      </c>
      <c r="G31" s="273">
        <v>8</v>
      </c>
      <c r="H31" s="273"/>
      <c r="I31" s="273"/>
      <c r="J31" s="273">
        <v>42</v>
      </c>
      <c r="K31" s="273">
        <v>134</v>
      </c>
      <c r="L31" s="273"/>
      <c r="M31" s="273">
        <v>1</v>
      </c>
      <c r="N31" s="273"/>
      <c r="O31" s="273"/>
      <c r="P31" s="273"/>
      <c r="Q31" s="273"/>
      <c r="R31" s="274">
        <v>13</v>
      </c>
      <c r="S31" s="275">
        <v>270</v>
      </c>
    </row>
    <row r="32" spans="1:19" ht="13.5">
      <c r="A32" s="276" t="s">
        <v>173</v>
      </c>
      <c r="B32" s="272"/>
      <c r="C32" s="273"/>
      <c r="D32" s="273"/>
      <c r="E32" s="273"/>
      <c r="F32" s="273">
        <v>16</v>
      </c>
      <c r="G32" s="273">
        <v>665</v>
      </c>
      <c r="H32" s="273"/>
      <c r="I32" s="273">
        <v>28</v>
      </c>
      <c r="J32" s="273">
        <v>161</v>
      </c>
      <c r="K32" s="273">
        <v>150</v>
      </c>
      <c r="L32" s="273">
        <v>142</v>
      </c>
      <c r="M32" s="273">
        <v>84</v>
      </c>
      <c r="N32" s="273">
        <v>131</v>
      </c>
      <c r="O32" s="273">
        <v>24</v>
      </c>
      <c r="P32" s="273">
        <v>58</v>
      </c>
      <c r="Q32" s="273"/>
      <c r="R32" s="274">
        <v>85</v>
      </c>
      <c r="S32" s="275">
        <v>1544</v>
      </c>
    </row>
    <row r="33" spans="1:19" ht="13.5">
      <c r="A33" s="276" t="s">
        <v>174</v>
      </c>
      <c r="B33" s="272"/>
      <c r="C33" s="273"/>
      <c r="D33" s="273"/>
      <c r="E33" s="273"/>
      <c r="F33" s="273">
        <v>14</v>
      </c>
      <c r="G33" s="273"/>
      <c r="H33" s="273"/>
      <c r="I33" s="273"/>
      <c r="J33" s="273"/>
      <c r="K33" s="273">
        <v>28</v>
      </c>
      <c r="L33" s="273">
        <v>47</v>
      </c>
      <c r="M33" s="273">
        <v>28</v>
      </c>
      <c r="N33" s="273">
        <v>31</v>
      </c>
      <c r="O33" s="273">
        <v>93</v>
      </c>
      <c r="P33" s="273">
        <v>10</v>
      </c>
      <c r="Q33" s="273"/>
      <c r="R33" s="274">
        <v>105</v>
      </c>
      <c r="S33" s="275">
        <v>356</v>
      </c>
    </row>
    <row r="34" spans="1:19" ht="13.5">
      <c r="A34" s="276" t="s">
        <v>175</v>
      </c>
      <c r="B34" s="272"/>
      <c r="C34" s="273"/>
      <c r="D34" s="273"/>
      <c r="E34" s="273"/>
      <c r="F34" s="273">
        <v>4</v>
      </c>
      <c r="G34" s="273"/>
      <c r="H34" s="273"/>
      <c r="I34" s="273"/>
      <c r="J34" s="273">
        <v>5</v>
      </c>
      <c r="K34" s="273">
        <v>193</v>
      </c>
      <c r="L34" s="273">
        <v>80</v>
      </c>
      <c r="M34" s="273">
        <v>37</v>
      </c>
      <c r="N34" s="273">
        <v>132</v>
      </c>
      <c r="O34" s="273">
        <v>10</v>
      </c>
      <c r="P34" s="273">
        <v>4</v>
      </c>
      <c r="Q34" s="273"/>
      <c r="R34" s="274">
        <v>139</v>
      </c>
      <c r="S34" s="275">
        <v>604</v>
      </c>
    </row>
    <row r="35" spans="1:19" ht="13.5">
      <c r="A35" s="276" t="s">
        <v>176</v>
      </c>
      <c r="B35" s="272"/>
      <c r="C35" s="273"/>
      <c r="D35" s="273"/>
      <c r="E35" s="273"/>
      <c r="F35" s="273">
        <v>5</v>
      </c>
      <c r="G35" s="273">
        <v>3</v>
      </c>
      <c r="H35" s="273"/>
      <c r="I35" s="273">
        <v>7</v>
      </c>
      <c r="J35" s="273"/>
      <c r="K35" s="273">
        <v>434</v>
      </c>
      <c r="L35" s="273">
        <v>75</v>
      </c>
      <c r="M35" s="273">
        <v>12</v>
      </c>
      <c r="N35" s="273">
        <v>330</v>
      </c>
      <c r="O35" s="273">
        <v>41</v>
      </c>
      <c r="P35" s="273">
        <v>28</v>
      </c>
      <c r="Q35" s="273"/>
      <c r="R35" s="274">
        <v>208</v>
      </c>
      <c r="S35" s="275">
        <v>1143</v>
      </c>
    </row>
    <row r="36" spans="1:19" ht="13.5">
      <c r="A36" s="276" t="s">
        <v>177</v>
      </c>
      <c r="B36" s="272"/>
      <c r="C36" s="273"/>
      <c r="D36" s="273"/>
      <c r="E36" s="273"/>
      <c r="F36" s="273">
        <v>5</v>
      </c>
      <c r="G36" s="273">
        <v>10</v>
      </c>
      <c r="H36" s="273"/>
      <c r="I36" s="273"/>
      <c r="J36" s="273"/>
      <c r="K36" s="273">
        <v>89</v>
      </c>
      <c r="L36" s="273"/>
      <c r="M36" s="273">
        <v>8</v>
      </c>
      <c r="N36" s="273">
        <v>11</v>
      </c>
      <c r="O36" s="273">
        <v>16</v>
      </c>
      <c r="P36" s="273">
        <v>4</v>
      </c>
      <c r="Q36" s="273">
        <v>1</v>
      </c>
      <c r="R36" s="274">
        <v>78</v>
      </c>
      <c r="S36" s="275">
        <v>222</v>
      </c>
    </row>
    <row r="37" spans="1:19" ht="13.5">
      <c r="A37" s="276" t="s">
        <v>178</v>
      </c>
      <c r="B37" s="272"/>
      <c r="C37" s="273"/>
      <c r="D37" s="273"/>
      <c r="E37" s="273"/>
      <c r="F37" s="273">
        <v>67</v>
      </c>
      <c r="G37" s="273">
        <v>7</v>
      </c>
      <c r="H37" s="273"/>
      <c r="I37" s="273"/>
      <c r="J37" s="273">
        <v>42</v>
      </c>
      <c r="K37" s="273">
        <v>75</v>
      </c>
      <c r="L37" s="273"/>
      <c r="M37" s="273">
        <v>3</v>
      </c>
      <c r="N37" s="273">
        <v>64</v>
      </c>
      <c r="O37" s="273">
        <v>34</v>
      </c>
      <c r="P37" s="273">
        <v>7</v>
      </c>
      <c r="Q37" s="273"/>
      <c r="R37" s="274">
        <v>24</v>
      </c>
      <c r="S37" s="275">
        <v>323</v>
      </c>
    </row>
    <row r="38" spans="1:19" ht="13.5">
      <c r="A38" s="276" t="s">
        <v>179</v>
      </c>
      <c r="B38" s="272"/>
      <c r="C38" s="273"/>
      <c r="D38" s="273"/>
      <c r="E38" s="273"/>
      <c r="F38" s="273">
        <v>12</v>
      </c>
      <c r="G38" s="273"/>
      <c r="H38" s="273"/>
      <c r="I38" s="273"/>
      <c r="J38" s="273">
        <v>89</v>
      </c>
      <c r="K38" s="273">
        <v>3</v>
      </c>
      <c r="L38" s="273"/>
      <c r="M38" s="273">
        <v>4</v>
      </c>
      <c r="N38" s="273">
        <v>11</v>
      </c>
      <c r="O38" s="273"/>
      <c r="P38" s="273"/>
      <c r="Q38" s="273"/>
      <c r="R38" s="274">
        <v>9</v>
      </c>
      <c r="S38" s="275">
        <v>128</v>
      </c>
    </row>
    <row r="39" spans="1:19" ht="13.5">
      <c r="A39" s="276" t="s">
        <v>180</v>
      </c>
      <c r="B39" s="272"/>
      <c r="C39" s="273"/>
      <c r="D39" s="273"/>
      <c r="E39" s="273"/>
      <c r="F39" s="273">
        <v>111</v>
      </c>
      <c r="G39" s="273"/>
      <c r="H39" s="273"/>
      <c r="I39" s="273">
        <v>19</v>
      </c>
      <c r="J39" s="273"/>
      <c r="K39" s="273">
        <v>25</v>
      </c>
      <c r="L39" s="273">
        <v>4</v>
      </c>
      <c r="M39" s="273">
        <v>1</v>
      </c>
      <c r="N39" s="273">
        <v>8</v>
      </c>
      <c r="O39" s="273">
        <v>19</v>
      </c>
      <c r="P39" s="273">
        <v>7</v>
      </c>
      <c r="Q39" s="273"/>
      <c r="R39" s="274">
        <v>40</v>
      </c>
      <c r="S39" s="275">
        <v>234</v>
      </c>
    </row>
    <row r="40" spans="1:19" ht="13.5">
      <c r="A40" s="276" t="s">
        <v>181</v>
      </c>
      <c r="B40" s="272"/>
      <c r="C40" s="273"/>
      <c r="D40" s="273"/>
      <c r="E40" s="273"/>
      <c r="F40" s="273">
        <v>53</v>
      </c>
      <c r="G40" s="273"/>
      <c r="H40" s="273"/>
      <c r="I40" s="273"/>
      <c r="J40" s="273"/>
      <c r="K40" s="273">
        <v>5</v>
      </c>
      <c r="L40" s="273"/>
      <c r="M40" s="273"/>
      <c r="N40" s="273"/>
      <c r="O40" s="273"/>
      <c r="P40" s="273">
        <v>2</v>
      </c>
      <c r="Q40" s="273"/>
      <c r="R40" s="274">
        <v>15</v>
      </c>
      <c r="S40" s="275">
        <v>75</v>
      </c>
    </row>
    <row r="41" spans="1:19" ht="13.5">
      <c r="A41" s="276" t="s">
        <v>182</v>
      </c>
      <c r="B41" s="272"/>
      <c r="C41" s="273"/>
      <c r="D41" s="273"/>
      <c r="E41" s="273"/>
      <c r="F41" s="273">
        <v>30</v>
      </c>
      <c r="G41" s="273">
        <v>35</v>
      </c>
      <c r="H41" s="273"/>
      <c r="I41" s="273">
        <v>30</v>
      </c>
      <c r="J41" s="273">
        <v>4</v>
      </c>
      <c r="K41" s="273">
        <v>318</v>
      </c>
      <c r="L41" s="273">
        <v>921</v>
      </c>
      <c r="M41" s="273">
        <v>6</v>
      </c>
      <c r="N41" s="273">
        <v>11</v>
      </c>
      <c r="O41" s="273">
        <v>22</v>
      </c>
      <c r="P41" s="273">
        <v>121</v>
      </c>
      <c r="Q41" s="273"/>
      <c r="R41" s="274">
        <v>229</v>
      </c>
      <c r="S41" s="275">
        <v>1727</v>
      </c>
    </row>
    <row r="42" spans="1:19" ht="13.5">
      <c r="A42" s="276" t="s">
        <v>183</v>
      </c>
      <c r="B42" s="272"/>
      <c r="C42" s="273"/>
      <c r="D42" s="273"/>
      <c r="E42" s="273"/>
      <c r="F42" s="273">
        <v>343</v>
      </c>
      <c r="G42" s="273">
        <v>18</v>
      </c>
      <c r="H42" s="273"/>
      <c r="I42" s="273">
        <v>168</v>
      </c>
      <c r="J42" s="273">
        <v>6</v>
      </c>
      <c r="K42" s="273">
        <v>216</v>
      </c>
      <c r="L42" s="273">
        <v>421</v>
      </c>
      <c r="M42" s="273">
        <v>21</v>
      </c>
      <c r="N42" s="273">
        <v>188</v>
      </c>
      <c r="O42" s="273">
        <v>13</v>
      </c>
      <c r="P42" s="273">
        <v>50</v>
      </c>
      <c r="Q42" s="273"/>
      <c r="R42" s="274">
        <v>966</v>
      </c>
      <c r="S42" s="275">
        <v>2410</v>
      </c>
    </row>
    <row r="43" spans="1:19" ht="13.5">
      <c r="A43" s="276" t="s">
        <v>184</v>
      </c>
      <c r="B43" s="272"/>
      <c r="C43" s="273"/>
      <c r="D43" s="273"/>
      <c r="E43" s="273"/>
      <c r="F43" s="273">
        <v>5</v>
      </c>
      <c r="G43" s="273">
        <v>63</v>
      </c>
      <c r="H43" s="273"/>
      <c r="I43" s="273"/>
      <c r="J43" s="273"/>
      <c r="K43" s="273">
        <v>66</v>
      </c>
      <c r="L43" s="273">
        <v>27</v>
      </c>
      <c r="M43" s="273"/>
      <c r="N43" s="273">
        <v>53</v>
      </c>
      <c r="O43" s="273">
        <v>28</v>
      </c>
      <c r="P43" s="273"/>
      <c r="Q43" s="273"/>
      <c r="R43" s="274">
        <v>155</v>
      </c>
      <c r="S43" s="275">
        <v>397</v>
      </c>
    </row>
    <row r="44" spans="1:19" ht="13.5">
      <c r="A44" s="276" t="s">
        <v>185</v>
      </c>
      <c r="B44" s="272"/>
      <c r="C44" s="273"/>
      <c r="D44" s="273"/>
      <c r="E44" s="273"/>
      <c r="F44" s="273">
        <v>159</v>
      </c>
      <c r="G44" s="273">
        <v>745</v>
      </c>
      <c r="H44" s="273"/>
      <c r="I44" s="273">
        <v>14</v>
      </c>
      <c r="J44" s="273"/>
      <c r="K44" s="273">
        <v>138</v>
      </c>
      <c r="L44" s="273">
        <v>166</v>
      </c>
      <c r="M44" s="273">
        <v>130</v>
      </c>
      <c r="N44" s="273">
        <v>24</v>
      </c>
      <c r="O44" s="273">
        <v>127</v>
      </c>
      <c r="P44" s="273">
        <v>32</v>
      </c>
      <c r="Q44" s="273"/>
      <c r="R44" s="274">
        <v>68</v>
      </c>
      <c r="S44" s="275">
        <v>1603</v>
      </c>
    </row>
    <row r="45" spans="1:19" ht="13.5">
      <c r="A45" s="276" t="s">
        <v>186</v>
      </c>
      <c r="B45" s="272"/>
      <c r="C45" s="273"/>
      <c r="D45" s="273"/>
      <c r="E45" s="273"/>
      <c r="F45" s="273">
        <v>15</v>
      </c>
      <c r="G45" s="273">
        <v>6</v>
      </c>
      <c r="H45" s="273"/>
      <c r="I45" s="273"/>
      <c r="J45" s="273"/>
      <c r="K45" s="273">
        <v>19</v>
      </c>
      <c r="L45" s="273"/>
      <c r="M45" s="273">
        <v>5</v>
      </c>
      <c r="N45" s="273">
        <v>29</v>
      </c>
      <c r="O45" s="273">
        <v>159</v>
      </c>
      <c r="P45" s="273">
        <v>9</v>
      </c>
      <c r="Q45" s="273"/>
      <c r="R45" s="274">
        <v>292</v>
      </c>
      <c r="S45" s="275">
        <v>534</v>
      </c>
    </row>
    <row r="46" spans="1:19" ht="13.5">
      <c r="A46" s="276" t="s">
        <v>187</v>
      </c>
      <c r="B46" s="272"/>
      <c r="C46" s="273"/>
      <c r="D46" s="273"/>
      <c r="E46" s="273"/>
      <c r="F46" s="273">
        <v>9</v>
      </c>
      <c r="G46" s="273"/>
      <c r="H46" s="273"/>
      <c r="I46" s="273"/>
      <c r="J46" s="273"/>
      <c r="K46" s="273">
        <v>13</v>
      </c>
      <c r="L46" s="273"/>
      <c r="M46" s="273">
        <v>1</v>
      </c>
      <c r="N46" s="273">
        <v>1</v>
      </c>
      <c r="O46" s="273"/>
      <c r="P46" s="273"/>
      <c r="Q46" s="273"/>
      <c r="R46" s="274">
        <v>11</v>
      </c>
      <c r="S46" s="275">
        <v>35</v>
      </c>
    </row>
    <row r="47" spans="1:19" ht="13.5">
      <c r="A47" s="276" t="s">
        <v>188</v>
      </c>
      <c r="B47" s="272"/>
      <c r="C47" s="273"/>
      <c r="D47" s="273"/>
      <c r="E47" s="273"/>
      <c r="F47" s="273">
        <v>5</v>
      </c>
      <c r="G47" s="273">
        <v>3</v>
      </c>
      <c r="H47" s="273"/>
      <c r="I47" s="273"/>
      <c r="J47" s="273">
        <v>1</v>
      </c>
      <c r="K47" s="273">
        <v>29</v>
      </c>
      <c r="L47" s="273">
        <v>68</v>
      </c>
      <c r="M47" s="273">
        <v>11</v>
      </c>
      <c r="N47" s="273">
        <v>7</v>
      </c>
      <c r="O47" s="273">
        <v>2</v>
      </c>
      <c r="P47" s="273">
        <v>7</v>
      </c>
      <c r="Q47" s="273">
        <v>2</v>
      </c>
      <c r="R47" s="274">
        <v>114</v>
      </c>
      <c r="S47" s="275">
        <v>249</v>
      </c>
    </row>
    <row r="48" spans="1:19" ht="13.5">
      <c r="A48" s="276" t="s">
        <v>189</v>
      </c>
      <c r="B48" s="272"/>
      <c r="C48" s="273"/>
      <c r="D48" s="273"/>
      <c r="E48" s="273"/>
      <c r="F48" s="273"/>
      <c r="G48" s="273">
        <v>50</v>
      </c>
      <c r="H48" s="273"/>
      <c r="I48" s="273"/>
      <c r="J48" s="273"/>
      <c r="K48" s="273">
        <v>33</v>
      </c>
      <c r="L48" s="273"/>
      <c r="M48" s="273">
        <v>13</v>
      </c>
      <c r="N48" s="273">
        <v>10</v>
      </c>
      <c r="O48" s="273">
        <v>33</v>
      </c>
      <c r="P48" s="273">
        <v>3</v>
      </c>
      <c r="Q48" s="273"/>
      <c r="R48" s="274">
        <v>174</v>
      </c>
      <c r="S48" s="275">
        <v>316</v>
      </c>
    </row>
    <row r="49" spans="1:19" ht="13.5">
      <c r="A49" s="276" t="s">
        <v>190</v>
      </c>
      <c r="B49" s="272"/>
      <c r="C49" s="273"/>
      <c r="D49" s="273"/>
      <c r="E49" s="273"/>
      <c r="F49" s="273">
        <v>9</v>
      </c>
      <c r="G49" s="273">
        <v>5</v>
      </c>
      <c r="H49" s="273"/>
      <c r="I49" s="273"/>
      <c r="J49" s="273">
        <v>11</v>
      </c>
      <c r="K49" s="273">
        <v>185</v>
      </c>
      <c r="L49" s="273"/>
      <c r="M49" s="273">
        <v>2</v>
      </c>
      <c r="N49" s="273">
        <v>339</v>
      </c>
      <c r="O49" s="273">
        <v>43</v>
      </c>
      <c r="P49" s="273">
        <v>17</v>
      </c>
      <c r="Q49" s="273"/>
      <c r="R49" s="274">
        <v>115</v>
      </c>
      <c r="S49" s="275">
        <v>726</v>
      </c>
    </row>
    <row r="50" spans="1:19" ht="13.5">
      <c r="A50" s="276" t="s">
        <v>191</v>
      </c>
      <c r="B50" s="272"/>
      <c r="C50" s="273"/>
      <c r="D50" s="273"/>
      <c r="E50" s="273"/>
      <c r="F50" s="273">
        <v>8</v>
      </c>
      <c r="G50" s="273"/>
      <c r="H50" s="273"/>
      <c r="I50" s="273">
        <v>3</v>
      </c>
      <c r="J50" s="273">
        <v>678</v>
      </c>
      <c r="K50" s="273">
        <v>482</v>
      </c>
      <c r="L50" s="273"/>
      <c r="M50" s="273">
        <v>57</v>
      </c>
      <c r="N50" s="273">
        <v>213</v>
      </c>
      <c r="O50" s="273">
        <v>3</v>
      </c>
      <c r="P50" s="273">
        <v>31</v>
      </c>
      <c r="Q50" s="273"/>
      <c r="R50" s="274">
        <v>89</v>
      </c>
      <c r="S50" s="275">
        <v>1564</v>
      </c>
    </row>
    <row r="51" spans="1:19" ht="13.5">
      <c r="A51" s="276" t="s">
        <v>192</v>
      </c>
      <c r="B51" s="272"/>
      <c r="C51" s="273"/>
      <c r="D51" s="273"/>
      <c r="E51" s="273"/>
      <c r="F51" s="273"/>
      <c r="G51" s="273"/>
      <c r="H51" s="273"/>
      <c r="I51" s="273">
        <v>26</v>
      </c>
      <c r="J51" s="273"/>
      <c r="K51" s="273">
        <v>19</v>
      </c>
      <c r="L51" s="273"/>
      <c r="M51" s="273"/>
      <c r="N51" s="273">
        <v>11</v>
      </c>
      <c r="O51" s="273"/>
      <c r="P51" s="273"/>
      <c r="Q51" s="273"/>
      <c r="R51" s="274">
        <v>72</v>
      </c>
      <c r="S51" s="275">
        <v>128</v>
      </c>
    </row>
    <row r="52" spans="1:19" ht="13.5">
      <c r="A52" s="276" t="s">
        <v>193</v>
      </c>
      <c r="B52" s="272"/>
      <c r="C52" s="273"/>
      <c r="D52" s="273"/>
      <c r="E52" s="273"/>
      <c r="F52" s="273">
        <v>22</v>
      </c>
      <c r="G52" s="273">
        <v>8</v>
      </c>
      <c r="H52" s="273"/>
      <c r="I52" s="273">
        <v>6</v>
      </c>
      <c r="J52" s="273"/>
      <c r="K52" s="273">
        <v>115</v>
      </c>
      <c r="L52" s="273">
        <v>26</v>
      </c>
      <c r="M52" s="273">
        <v>7</v>
      </c>
      <c r="N52" s="273">
        <v>39</v>
      </c>
      <c r="O52" s="273">
        <v>24</v>
      </c>
      <c r="P52" s="273">
        <v>10</v>
      </c>
      <c r="Q52" s="273">
        <v>1</v>
      </c>
      <c r="R52" s="274">
        <v>197</v>
      </c>
      <c r="S52" s="275">
        <v>455</v>
      </c>
    </row>
    <row r="53" spans="1:19" ht="13.5">
      <c r="A53" s="276" t="s">
        <v>194</v>
      </c>
      <c r="B53" s="272"/>
      <c r="C53" s="273"/>
      <c r="D53" s="273"/>
      <c r="E53" s="273"/>
      <c r="F53" s="273">
        <v>32</v>
      </c>
      <c r="G53" s="273">
        <v>13</v>
      </c>
      <c r="H53" s="273"/>
      <c r="I53" s="273">
        <v>12</v>
      </c>
      <c r="J53" s="273"/>
      <c r="K53" s="273">
        <v>75</v>
      </c>
      <c r="L53" s="273">
        <v>11</v>
      </c>
      <c r="M53" s="273">
        <v>13</v>
      </c>
      <c r="N53" s="273">
        <v>15</v>
      </c>
      <c r="O53" s="273">
        <v>24</v>
      </c>
      <c r="P53" s="273">
        <v>136</v>
      </c>
      <c r="Q53" s="273">
        <v>4</v>
      </c>
      <c r="R53" s="274">
        <v>37</v>
      </c>
      <c r="S53" s="275">
        <v>372</v>
      </c>
    </row>
    <row r="54" spans="1:19" ht="13.5">
      <c r="A54" s="276" t="s">
        <v>195</v>
      </c>
      <c r="B54" s="272"/>
      <c r="C54" s="273"/>
      <c r="D54" s="273"/>
      <c r="E54" s="273"/>
      <c r="F54" s="273">
        <v>93</v>
      </c>
      <c r="G54" s="273">
        <v>5</v>
      </c>
      <c r="H54" s="273"/>
      <c r="I54" s="273">
        <v>4</v>
      </c>
      <c r="J54" s="273"/>
      <c r="K54" s="273">
        <v>47</v>
      </c>
      <c r="L54" s="273"/>
      <c r="M54" s="273">
        <v>3</v>
      </c>
      <c r="N54" s="273">
        <v>8</v>
      </c>
      <c r="O54" s="273">
        <v>12</v>
      </c>
      <c r="P54" s="273">
        <v>10</v>
      </c>
      <c r="Q54" s="273"/>
      <c r="R54" s="274">
        <v>28</v>
      </c>
      <c r="S54" s="275">
        <v>210</v>
      </c>
    </row>
    <row r="55" spans="1:19" ht="13.5">
      <c r="A55" s="276" t="s">
        <v>196</v>
      </c>
      <c r="B55" s="272"/>
      <c r="C55" s="273"/>
      <c r="D55" s="273"/>
      <c r="E55" s="273"/>
      <c r="F55" s="273">
        <v>3</v>
      </c>
      <c r="G55" s="273">
        <v>5</v>
      </c>
      <c r="H55" s="273"/>
      <c r="I55" s="273"/>
      <c r="J55" s="273"/>
      <c r="K55" s="273">
        <v>50</v>
      </c>
      <c r="L55" s="273"/>
      <c r="M55" s="273">
        <v>3</v>
      </c>
      <c r="N55" s="273">
        <v>17</v>
      </c>
      <c r="O55" s="273">
        <v>5</v>
      </c>
      <c r="P55" s="273">
        <v>6</v>
      </c>
      <c r="Q55" s="273">
        <v>1</v>
      </c>
      <c r="R55" s="274">
        <v>21</v>
      </c>
      <c r="S55" s="275">
        <v>111</v>
      </c>
    </row>
    <row r="56" spans="1:19" ht="13.5">
      <c r="A56" s="276" t="s">
        <v>197</v>
      </c>
      <c r="B56" s="272"/>
      <c r="C56" s="273"/>
      <c r="D56" s="273"/>
      <c r="E56" s="273"/>
      <c r="F56" s="273">
        <v>21</v>
      </c>
      <c r="G56" s="273">
        <v>4</v>
      </c>
      <c r="H56" s="273"/>
      <c r="I56" s="273">
        <v>11</v>
      </c>
      <c r="J56" s="273"/>
      <c r="K56" s="273">
        <v>16</v>
      </c>
      <c r="L56" s="273"/>
      <c r="M56" s="273">
        <v>3</v>
      </c>
      <c r="N56" s="273">
        <v>6</v>
      </c>
      <c r="O56" s="273">
        <v>6</v>
      </c>
      <c r="P56" s="273">
        <v>16</v>
      </c>
      <c r="Q56" s="273"/>
      <c r="R56" s="274">
        <v>19</v>
      </c>
      <c r="S56" s="275">
        <v>102</v>
      </c>
    </row>
    <row r="57" spans="1:19" ht="13.5">
      <c r="A57" s="276" t="s">
        <v>198</v>
      </c>
      <c r="B57" s="272"/>
      <c r="C57" s="273"/>
      <c r="D57" s="273"/>
      <c r="E57" s="273"/>
      <c r="F57" s="273">
        <v>24</v>
      </c>
      <c r="G57" s="273">
        <v>10</v>
      </c>
      <c r="H57" s="273"/>
      <c r="I57" s="273"/>
      <c r="J57" s="273"/>
      <c r="K57" s="273">
        <v>30</v>
      </c>
      <c r="L57" s="273"/>
      <c r="M57" s="273">
        <v>8</v>
      </c>
      <c r="N57" s="273"/>
      <c r="O57" s="273"/>
      <c r="P57" s="273">
        <v>2</v>
      </c>
      <c r="Q57" s="273"/>
      <c r="R57" s="274">
        <v>40</v>
      </c>
      <c r="S57" s="275">
        <v>114</v>
      </c>
    </row>
    <row r="58" spans="1:19" ht="13.5">
      <c r="A58" s="276" t="s">
        <v>199</v>
      </c>
      <c r="B58" s="272"/>
      <c r="C58" s="273"/>
      <c r="D58" s="273"/>
      <c r="E58" s="273"/>
      <c r="F58" s="273">
        <v>71</v>
      </c>
      <c r="G58" s="273">
        <v>52</v>
      </c>
      <c r="H58" s="273"/>
      <c r="I58" s="273"/>
      <c r="J58" s="273"/>
      <c r="K58" s="273">
        <v>190</v>
      </c>
      <c r="L58" s="273"/>
      <c r="M58" s="273"/>
      <c r="N58" s="273">
        <v>55</v>
      </c>
      <c r="O58" s="273">
        <v>20</v>
      </c>
      <c r="P58" s="273">
        <v>32</v>
      </c>
      <c r="Q58" s="273"/>
      <c r="R58" s="274">
        <v>19</v>
      </c>
      <c r="S58" s="275">
        <v>439</v>
      </c>
    </row>
    <row r="59" spans="1:19" ht="13.5">
      <c r="A59" s="276" t="s">
        <v>200</v>
      </c>
      <c r="B59" s="272"/>
      <c r="C59" s="273"/>
      <c r="D59" s="273"/>
      <c r="E59" s="273"/>
      <c r="F59" s="273">
        <v>133</v>
      </c>
      <c r="G59" s="273"/>
      <c r="H59" s="273"/>
      <c r="I59" s="273"/>
      <c r="J59" s="273"/>
      <c r="K59" s="273">
        <v>61</v>
      </c>
      <c r="L59" s="273"/>
      <c r="M59" s="273"/>
      <c r="N59" s="273">
        <v>13</v>
      </c>
      <c r="O59" s="273">
        <v>6</v>
      </c>
      <c r="P59" s="273">
        <v>4</v>
      </c>
      <c r="Q59" s="273"/>
      <c r="R59" s="274">
        <v>32</v>
      </c>
      <c r="S59" s="275">
        <v>249</v>
      </c>
    </row>
    <row r="60" spans="1:19" ht="13.5">
      <c r="A60" s="276" t="s">
        <v>201</v>
      </c>
      <c r="B60" s="272"/>
      <c r="C60" s="273"/>
      <c r="D60" s="273"/>
      <c r="E60" s="273"/>
      <c r="F60" s="273">
        <v>8</v>
      </c>
      <c r="G60" s="273"/>
      <c r="H60" s="273"/>
      <c r="I60" s="273"/>
      <c r="J60" s="273"/>
      <c r="K60" s="273">
        <v>35</v>
      </c>
      <c r="L60" s="273"/>
      <c r="M60" s="273">
        <v>9</v>
      </c>
      <c r="N60" s="273">
        <v>11</v>
      </c>
      <c r="O60" s="273"/>
      <c r="P60" s="273">
        <v>1</v>
      </c>
      <c r="Q60" s="273"/>
      <c r="R60" s="274">
        <v>6</v>
      </c>
      <c r="S60" s="275">
        <v>70</v>
      </c>
    </row>
    <row r="61" spans="1:19" ht="13.5">
      <c r="A61" s="276" t="s">
        <v>202</v>
      </c>
      <c r="B61" s="272"/>
      <c r="C61" s="273"/>
      <c r="D61" s="273"/>
      <c r="E61" s="273"/>
      <c r="F61" s="273">
        <v>7</v>
      </c>
      <c r="G61" s="273">
        <v>1</v>
      </c>
      <c r="H61" s="273"/>
      <c r="I61" s="273"/>
      <c r="J61" s="273"/>
      <c r="K61" s="273">
        <v>202</v>
      </c>
      <c r="L61" s="273"/>
      <c r="M61" s="273">
        <v>10</v>
      </c>
      <c r="N61" s="273">
        <v>42</v>
      </c>
      <c r="O61" s="273">
        <v>3</v>
      </c>
      <c r="P61" s="273">
        <v>2</v>
      </c>
      <c r="Q61" s="273"/>
      <c r="R61" s="274">
        <v>31</v>
      </c>
      <c r="S61" s="275">
        <v>298</v>
      </c>
    </row>
    <row r="62" spans="1:19" ht="13.5">
      <c r="A62" s="276" t="s">
        <v>203</v>
      </c>
      <c r="B62" s="272"/>
      <c r="C62" s="273"/>
      <c r="D62" s="273"/>
      <c r="E62" s="273"/>
      <c r="F62" s="273">
        <v>1</v>
      </c>
      <c r="G62" s="273">
        <v>2</v>
      </c>
      <c r="H62" s="273"/>
      <c r="I62" s="273"/>
      <c r="J62" s="273">
        <v>21</v>
      </c>
      <c r="K62" s="273">
        <v>9</v>
      </c>
      <c r="L62" s="273"/>
      <c r="M62" s="273">
        <v>8</v>
      </c>
      <c r="N62" s="273">
        <v>21</v>
      </c>
      <c r="O62" s="273"/>
      <c r="P62" s="273">
        <v>6</v>
      </c>
      <c r="Q62" s="273"/>
      <c r="R62" s="274">
        <v>6</v>
      </c>
      <c r="S62" s="275">
        <v>74</v>
      </c>
    </row>
    <row r="63" spans="1:19" ht="13.5">
      <c r="A63" s="276" t="s">
        <v>204</v>
      </c>
      <c r="B63" s="272"/>
      <c r="C63" s="273"/>
      <c r="D63" s="273"/>
      <c r="E63" s="273"/>
      <c r="F63" s="273">
        <v>3</v>
      </c>
      <c r="G63" s="273"/>
      <c r="H63" s="273"/>
      <c r="I63" s="273">
        <v>3</v>
      </c>
      <c r="J63" s="273"/>
      <c r="K63" s="273">
        <v>39</v>
      </c>
      <c r="L63" s="273">
        <v>1</v>
      </c>
      <c r="M63" s="273">
        <v>10</v>
      </c>
      <c r="N63" s="273">
        <v>8</v>
      </c>
      <c r="O63" s="273">
        <v>3</v>
      </c>
      <c r="P63" s="273">
        <v>5</v>
      </c>
      <c r="Q63" s="273"/>
      <c r="R63" s="274">
        <v>56</v>
      </c>
      <c r="S63" s="275">
        <v>128</v>
      </c>
    </row>
    <row r="64" spans="1:19" ht="13.5">
      <c r="A64" s="276" t="s">
        <v>205</v>
      </c>
      <c r="B64" s="272"/>
      <c r="C64" s="273"/>
      <c r="D64" s="273"/>
      <c r="E64" s="273"/>
      <c r="F64" s="273"/>
      <c r="G64" s="273">
        <v>15</v>
      </c>
      <c r="H64" s="273"/>
      <c r="I64" s="273">
        <v>5</v>
      </c>
      <c r="J64" s="273"/>
      <c r="K64" s="273">
        <v>65</v>
      </c>
      <c r="L64" s="273"/>
      <c r="M64" s="273">
        <v>27</v>
      </c>
      <c r="N64" s="273">
        <v>7</v>
      </c>
      <c r="O64" s="273">
        <v>16</v>
      </c>
      <c r="P64" s="273">
        <v>25</v>
      </c>
      <c r="Q64" s="273"/>
      <c r="R64" s="274">
        <v>60</v>
      </c>
      <c r="S64" s="275">
        <v>220</v>
      </c>
    </row>
    <row r="65" spans="1:19" ht="13.5">
      <c r="A65" s="276" t="s">
        <v>206</v>
      </c>
      <c r="B65" s="272"/>
      <c r="C65" s="273"/>
      <c r="D65" s="273"/>
      <c r="E65" s="273"/>
      <c r="F65" s="273">
        <v>25</v>
      </c>
      <c r="G65" s="273">
        <v>72</v>
      </c>
      <c r="H65" s="273"/>
      <c r="I65" s="273">
        <v>2</v>
      </c>
      <c r="J65" s="273">
        <v>14</v>
      </c>
      <c r="K65" s="273">
        <v>54</v>
      </c>
      <c r="L65" s="273">
        <v>6</v>
      </c>
      <c r="M65" s="273">
        <v>54</v>
      </c>
      <c r="N65" s="273">
        <v>9</v>
      </c>
      <c r="O65" s="273">
        <v>5</v>
      </c>
      <c r="P65" s="273">
        <v>3</v>
      </c>
      <c r="Q65" s="273"/>
      <c r="R65" s="274">
        <v>21</v>
      </c>
      <c r="S65" s="275">
        <v>265</v>
      </c>
    </row>
    <row r="66" spans="1:19" ht="13.5">
      <c r="A66" s="276" t="s">
        <v>207</v>
      </c>
      <c r="B66" s="272"/>
      <c r="C66" s="273"/>
      <c r="D66" s="273"/>
      <c r="E66" s="273"/>
      <c r="F66" s="273"/>
      <c r="G66" s="273">
        <v>9</v>
      </c>
      <c r="H66" s="273"/>
      <c r="I66" s="273"/>
      <c r="J66" s="273"/>
      <c r="K66" s="273">
        <v>56</v>
      </c>
      <c r="L66" s="273">
        <v>40</v>
      </c>
      <c r="M66" s="273">
        <v>12</v>
      </c>
      <c r="N66" s="273">
        <v>2</v>
      </c>
      <c r="O66" s="273">
        <v>1</v>
      </c>
      <c r="P66" s="273">
        <v>7</v>
      </c>
      <c r="Q66" s="273"/>
      <c r="R66" s="274">
        <v>26</v>
      </c>
      <c r="S66" s="275">
        <v>153</v>
      </c>
    </row>
    <row r="67" spans="1:19" ht="13.5">
      <c r="A67" s="276" t="s">
        <v>208</v>
      </c>
      <c r="B67" s="272"/>
      <c r="C67" s="273"/>
      <c r="D67" s="273"/>
      <c r="E67" s="273"/>
      <c r="F67" s="273">
        <v>24</v>
      </c>
      <c r="G67" s="273">
        <v>23</v>
      </c>
      <c r="H67" s="273"/>
      <c r="I67" s="273"/>
      <c r="J67" s="273">
        <v>92</v>
      </c>
      <c r="K67" s="273">
        <v>37</v>
      </c>
      <c r="L67" s="273">
        <v>21</v>
      </c>
      <c r="M67" s="273">
        <v>17</v>
      </c>
      <c r="N67" s="273">
        <v>16</v>
      </c>
      <c r="O67" s="273">
        <v>76</v>
      </c>
      <c r="P67" s="273">
        <v>16</v>
      </c>
      <c r="Q67" s="273"/>
      <c r="R67" s="274">
        <v>94</v>
      </c>
      <c r="S67" s="275">
        <v>416</v>
      </c>
    </row>
    <row r="68" spans="1:19" ht="13.5">
      <c r="A68" s="276" t="s">
        <v>209</v>
      </c>
      <c r="B68" s="272"/>
      <c r="C68" s="273"/>
      <c r="D68" s="273"/>
      <c r="E68" s="273"/>
      <c r="F68" s="273"/>
      <c r="G68" s="273">
        <v>1</v>
      </c>
      <c r="H68" s="273"/>
      <c r="I68" s="273"/>
      <c r="J68" s="273"/>
      <c r="K68" s="273">
        <v>63</v>
      </c>
      <c r="L68" s="273">
        <v>27</v>
      </c>
      <c r="M68" s="273">
        <v>10</v>
      </c>
      <c r="N68" s="273">
        <v>15</v>
      </c>
      <c r="O68" s="273">
        <v>4</v>
      </c>
      <c r="P68" s="273">
        <v>8</v>
      </c>
      <c r="Q68" s="273"/>
      <c r="R68" s="274">
        <v>31</v>
      </c>
      <c r="S68" s="275">
        <v>159</v>
      </c>
    </row>
    <row r="69" spans="1:19" ht="13.5">
      <c r="A69" s="276" t="s">
        <v>210</v>
      </c>
      <c r="B69" s="272"/>
      <c r="C69" s="273"/>
      <c r="D69" s="273"/>
      <c r="E69" s="273"/>
      <c r="F69" s="273">
        <v>9</v>
      </c>
      <c r="G69" s="273">
        <v>9</v>
      </c>
      <c r="H69" s="273"/>
      <c r="I69" s="273">
        <v>886</v>
      </c>
      <c r="J69" s="273">
        <v>51</v>
      </c>
      <c r="K69" s="273">
        <v>116</v>
      </c>
      <c r="L69" s="273">
        <v>729</v>
      </c>
      <c r="M69" s="273">
        <v>20</v>
      </c>
      <c r="N69" s="273">
        <v>64</v>
      </c>
      <c r="O69" s="273">
        <v>10</v>
      </c>
      <c r="P69" s="273">
        <v>10</v>
      </c>
      <c r="Q69" s="273"/>
      <c r="R69" s="274">
        <v>162</v>
      </c>
      <c r="S69" s="275">
        <v>2066</v>
      </c>
    </row>
    <row r="70" spans="1:19" ht="13.5">
      <c r="A70" s="276" t="s">
        <v>211</v>
      </c>
      <c r="B70" s="272"/>
      <c r="C70" s="273"/>
      <c r="D70" s="273"/>
      <c r="E70" s="273"/>
      <c r="F70" s="273">
        <v>3</v>
      </c>
      <c r="G70" s="273">
        <v>18</v>
      </c>
      <c r="H70" s="273"/>
      <c r="I70" s="273"/>
      <c r="J70" s="273"/>
      <c r="K70" s="273">
        <v>19</v>
      </c>
      <c r="L70" s="273">
        <v>50</v>
      </c>
      <c r="M70" s="273">
        <v>5</v>
      </c>
      <c r="N70" s="273">
        <v>64</v>
      </c>
      <c r="O70" s="273"/>
      <c r="P70" s="273">
        <v>108</v>
      </c>
      <c r="Q70" s="273"/>
      <c r="R70" s="274">
        <v>27</v>
      </c>
      <c r="S70" s="275">
        <v>294</v>
      </c>
    </row>
    <row r="71" spans="1:19" ht="13.5">
      <c r="A71" s="276" t="s">
        <v>212</v>
      </c>
      <c r="B71" s="272"/>
      <c r="C71" s="273"/>
      <c r="D71" s="273"/>
      <c r="E71" s="273"/>
      <c r="F71" s="273">
        <v>3</v>
      </c>
      <c r="G71" s="273">
        <v>36</v>
      </c>
      <c r="H71" s="273"/>
      <c r="I71" s="273"/>
      <c r="J71" s="273"/>
      <c r="K71" s="273">
        <v>29</v>
      </c>
      <c r="L71" s="273"/>
      <c r="M71" s="273">
        <v>3</v>
      </c>
      <c r="N71" s="273"/>
      <c r="O71" s="273"/>
      <c r="P71" s="273"/>
      <c r="Q71" s="273"/>
      <c r="R71" s="274">
        <v>32</v>
      </c>
      <c r="S71" s="275">
        <v>103</v>
      </c>
    </row>
    <row r="72" spans="1:19" ht="13.5">
      <c r="A72" s="277" t="s">
        <v>213</v>
      </c>
      <c r="B72" s="272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4"/>
      <c r="S72" s="275"/>
    </row>
    <row r="73" spans="1:19" ht="13.5">
      <c r="A73" s="276" t="s">
        <v>214</v>
      </c>
      <c r="B73" s="272"/>
      <c r="C73" s="273"/>
      <c r="D73" s="273"/>
      <c r="E73" s="273"/>
      <c r="F73" s="273">
        <v>12</v>
      </c>
      <c r="G73" s="273"/>
      <c r="H73" s="273"/>
      <c r="I73" s="273"/>
      <c r="J73" s="273"/>
      <c r="K73" s="273">
        <v>2</v>
      </c>
      <c r="L73" s="273"/>
      <c r="M73" s="273">
        <v>7</v>
      </c>
      <c r="N73" s="273"/>
      <c r="O73" s="273"/>
      <c r="P73" s="273"/>
      <c r="Q73" s="273"/>
      <c r="R73" s="274"/>
      <c r="S73" s="275">
        <v>21</v>
      </c>
    </row>
    <row r="74" spans="1:19" ht="13.5">
      <c r="A74" s="276" t="s">
        <v>215</v>
      </c>
      <c r="B74" s="272"/>
      <c r="C74" s="273"/>
      <c r="D74" s="273"/>
      <c r="E74" s="273"/>
      <c r="F74" s="273">
        <v>38</v>
      </c>
      <c r="G74" s="273"/>
      <c r="H74" s="273"/>
      <c r="I74" s="273">
        <v>36</v>
      </c>
      <c r="J74" s="273">
        <v>65</v>
      </c>
      <c r="K74" s="273">
        <v>80</v>
      </c>
      <c r="L74" s="273">
        <v>9</v>
      </c>
      <c r="M74" s="273">
        <v>4</v>
      </c>
      <c r="N74" s="273">
        <v>127</v>
      </c>
      <c r="O74" s="273"/>
      <c r="P74" s="273">
        <v>3</v>
      </c>
      <c r="Q74" s="273"/>
      <c r="R74" s="274">
        <v>43</v>
      </c>
      <c r="S74" s="275">
        <v>405</v>
      </c>
    </row>
    <row r="75" spans="1:19" ht="13.5">
      <c r="A75" s="276" t="s">
        <v>216</v>
      </c>
      <c r="B75" s="272"/>
      <c r="C75" s="273"/>
      <c r="D75" s="273"/>
      <c r="E75" s="273"/>
      <c r="F75" s="273">
        <v>44</v>
      </c>
      <c r="G75" s="273">
        <v>3</v>
      </c>
      <c r="H75" s="273"/>
      <c r="I75" s="273">
        <v>11</v>
      </c>
      <c r="J75" s="273"/>
      <c r="K75" s="273">
        <v>118</v>
      </c>
      <c r="L75" s="273">
        <v>57</v>
      </c>
      <c r="M75" s="273"/>
      <c r="N75" s="273">
        <v>119</v>
      </c>
      <c r="O75" s="273">
        <v>30</v>
      </c>
      <c r="P75" s="273">
        <v>6</v>
      </c>
      <c r="Q75" s="273">
        <v>1</v>
      </c>
      <c r="R75" s="274">
        <v>191</v>
      </c>
      <c r="S75" s="275">
        <v>580</v>
      </c>
    </row>
    <row r="76" spans="1:19" ht="13.5">
      <c r="A76" s="276" t="s">
        <v>217</v>
      </c>
      <c r="B76" s="272"/>
      <c r="C76" s="273"/>
      <c r="D76" s="273"/>
      <c r="E76" s="273"/>
      <c r="F76" s="273">
        <v>6</v>
      </c>
      <c r="G76" s="273">
        <v>25</v>
      </c>
      <c r="H76" s="273"/>
      <c r="I76" s="273">
        <v>18</v>
      </c>
      <c r="J76" s="273"/>
      <c r="K76" s="273">
        <v>57</v>
      </c>
      <c r="L76" s="273">
        <v>4</v>
      </c>
      <c r="M76" s="273">
        <v>21</v>
      </c>
      <c r="N76" s="273">
        <v>178</v>
      </c>
      <c r="O76" s="273">
        <v>4</v>
      </c>
      <c r="P76" s="273">
        <v>5</v>
      </c>
      <c r="Q76" s="273"/>
      <c r="R76" s="274">
        <v>67</v>
      </c>
      <c r="S76" s="275">
        <v>385</v>
      </c>
    </row>
    <row r="77" spans="1:19" ht="13.5">
      <c r="A77" s="276" t="s">
        <v>218</v>
      </c>
      <c r="B77" s="272"/>
      <c r="C77" s="273"/>
      <c r="D77" s="273"/>
      <c r="E77" s="273"/>
      <c r="F77" s="273">
        <v>7</v>
      </c>
      <c r="G77" s="273">
        <v>8</v>
      </c>
      <c r="H77" s="273"/>
      <c r="I77" s="273">
        <v>37</v>
      </c>
      <c r="J77" s="273"/>
      <c r="K77" s="273">
        <v>48</v>
      </c>
      <c r="L77" s="273"/>
      <c r="M77" s="273">
        <v>11</v>
      </c>
      <c r="N77" s="273">
        <v>9</v>
      </c>
      <c r="O77" s="273">
        <v>11</v>
      </c>
      <c r="P77" s="273">
        <v>30</v>
      </c>
      <c r="Q77" s="273"/>
      <c r="R77" s="274">
        <v>40</v>
      </c>
      <c r="S77" s="275">
        <v>201</v>
      </c>
    </row>
    <row r="78" spans="1:19" ht="13.5">
      <c r="A78" s="276" t="s">
        <v>219</v>
      </c>
      <c r="B78" s="272"/>
      <c r="C78" s="273"/>
      <c r="D78" s="273"/>
      <c r="E78" s="273"/>
      <c r="F78" s="273"/>
      <c r="G78" s="273"/>
      <c r="H78" s="273"/>
      <c r="I78" s="273">
        <v>8</v>
      </c>
      <c r="J78" s="273">
        <v>50</v>
      </c>
      <c r="K78" s="273">
        <v>469</v>
      </c>
      <c r="L78" s="273">
        <v>18</v>
      </c>
      <c r="M78" s="273">
        <v>14</v>
      </c>
      <c r="N78" s="273">
        <v>178</v>
      </c>
      <c r="O78" s="273">
        <v>26</v>
      </c>
      <c r="P78" s="273">
        <v>45</v>
      </c>
      <c r="Q78" s="273">
        <v>61</v>
      </c>
      <c r="R78" s="274">
        <v>210</v>
      </c>
      <c r="S78" s="275">
        <v>1079</v>
      </c>
    </row>
    <row r="79" spans="1:19" ht="13.5">
      <c r="A79" s="276" t="s">
        <v>220</v>
      </c>
      <c r="B79" s="272"/>
      <c r="C79" s="273"/>
      <c r="D79" s="273"/>
      <c r="E79" s="273"/>
      <c r="F79" s="273">
        <v>5</v>
      </c>
      <c r="G79" s="273">
        <v>27</v>
      </c>
      <c r="H79" s="273"/>
      <c r="I79" s="273"/>
      <c r="J79" s="273"/>
      <c r="K79" s="273">
        <v>106</v>
      </c>
      <c r="L79" s="273"/>
      <c r="M79" s="273">
        <v>12</v>
      </c>
      <c r="N79" s="273">
        <v>117</v>
      </c>
      <c r="O79" s="273">
        <v>10</v>
      </c>
      <c r="P79" s="273">
        <v>16</v>
      </c>
      <c r="Q79" s="273">
        <v>26</v>
      </c>
      <c r="R79" s="274">
        <v>231</v>
      </c>
      <c r="S79" s="275">
        <v>550</v>
      </c>
    </row>
    <row r="80" spans="1:19" ht="13.5">
      <c r="A80" s="276" t="s">
        <v>221</v>
      </c>
      <c r="B80" s="272"/>
      <c r="C80" s="273"/>
      <c r="D80" s="273"/>
      <c r="E80" s="273"/>
      <c r="F80" s="273">
        <v>13</v>
      </c>
      <c r="G80" s="273">
        <v>13</v>
      </c>
      <c r="H80" s="273"/>
      <c r="I80" s="273">
        <v>361</v>
      </c>
      <c r="J80" s="273">
        <v>7</v>
      </c>
      <c r="K80" s="273">
        <v>9</v>
      </c>
      <c r="L80" s="273">
        <v>44</v>
      </c>
      <c r="M80" s="273"/>
      <c r="N80" s="273">
        <v>43</v>
      </c>
      <c r="O80" s="273">
        <v>21</v>
      </c>
      <c r="P80" s="273"/>
      <c r="Q80" s="273"/>
      <c r="R80" s="274">
        <v>97</v>
      </c>
      <c r="S80" s="275">
        <v>608</v>
      </c>
    </row>
    <row r="81" spans="1:19" ht="13.5">
      <c r="A81" s="276" t="s">
        <v>222</v>
      </c>
      <c r="B81" s="272"/>
      <c r="C81" s="273"/>
      <c r="D81" s="273"/>
      <c r="E81" s="273"/>
      <c r="F81" s="273">
        <v>2</v>
      </c>
      <c r="G81" s="273"/>
      <c r="H81" s="273"/>
      <c r="I81" s="273"/>
      <c r="J81" s="273"/>
      <c r="K81" s="273">
        <v>4</v>
      </c>
      <c r="L81" s="273"/>
      <c r="M81" s="273">
        <v>4</v>
      </c>
      <c r="N81" s="273">
        <v>10</v>
      </c>
      <c r="O81" s="273"/>
      <c r="P81" s="273">
        <v>1</v>
      </c>
      <c r="Q81" s="273"/>
      <c r="R81" s="274">
        <v>8</v>
      </c>
      <c r="S81" s="275">
        <v>29</v>
      </c>
    </row>
    <row r="82" spans="1:19" ht="13.5">
      <c r="A82" s="276" t="s">
        <v>223</v>
      </c>
      <c r="B82" s="272"/>
      <c r="C82" s="273"/>
      <c r="D82" s="273"/>
      <c r="E82" s="273"/>
      <c r="F82" s="273"/>
      <c r="G82" s="273"/>
      <c r="H82" s="273"/>
      <c r="I82" s="273"/>
      <c r="J82" s="273"/>
      <c r="K82" s="273">
        <v>13</v>
      </c>
      <c r="L82" s="273"/>
      <c r="M82" s="273"/>
      <c r="N82" s="273">
        <v>11</v>
      </c>
      <c r="O82" s="273">
        <v>20</v>
      </c>
      <c r="P82" s="273"/>
      <c r="Q82" s="273"/>
      <c r="R82" s="274">
        <v>25</v>
      </c>
      <c r="S82" s="275">
        <v>69</v>
      </c>
    </row>
    <row r="83" spans="1:19" ht="13.5">
      <c r="A83" s="276" t="s">
        <v>224</v>
      </c>
      <c r="B83" s="272"/>
      <c r="C83" s="273"/>
      <c r="D83" s="273"/>
      <c r="E83" s="273"/>
      <c r="F83" s="273">
        <v>6</v>
      </c>
      <c r="G83" s="273">
        <v>12</v>
      </c>
      <c r="H83" s="273"/>
      <c r="I83" s="273"/>
      <c r="J83" s="273"/>
      <c r="K83" s="273">
        <v>28</v>
      </c>
      <c r="L83" s="273"/>
      <c r="M83" s="273"/>
      <c r="N83" s="273">
        <v>9</v>
      </c>
      <c r="O83" s="273">
        <v>15</v>
      </c>
      <c r="P83" s="273">
        <v>24</v>
      </c>
      <c r="Q83" s="273"/>
      <c r="R83" s="274">
        <v>8</v>
      </c>
      <c r="S83" s="275">
        <v>102</v>
      </c>
    </row>
    <row r="84" spans="1:19" ht="13.5">
      <c r="A84" s="276" t="s">
        <v>225</v>
      </c>
      <c r="B84" s="272"/>
      <c r="C84" s="273"/>
      <c r="D84" s="273"/>
      <c r="E84" s="273"/>
      <c r="F84" s="273">
        <v>28</v>
      </c>
      <c r="G84" s="273">
        <v>7</v>
      </c>
      <c r="H84" s="273"/>
      <c r="I84" s="273"/>
      <c r="J84" s="273">
        <v>15</v>
      </c>
      <c r="K84" s="273">
        <v>160</v>
      </c>
      <c r="L84" s="273">
        <v>2</v>
      </c>
      <c r="M84" s="273">
        <v>21</v>
      </c>
      <c r="N84" s="273">
        <v>11</v>
      </c>
      <c r="O84" s="273">
        <v>14</v>
      </c>
      <c r="P84" s="273"/>
      <c r="Q84" s="273"/>
      <c r="R84" s="274">
        <v>65</v>
      </c>
      <c r="S84" s="275">
        <v>323</v>
      </c>
    </row>
    <row r="85" spans="1:19" ht="13.5">
      <c r="A85" s="276" t="s">
        <v>226</v>
      </c>
      <c r="B85" s="272"/>
      <c r="C85" s="273"/>
      <c r="D85" s="273"/>
      <c r="E85" s="273"/>
      <c r="F85" s="273">
        <v>52</v>
      </c>
      <c r="G85" s="273">
        <v>61</v>
      </c>
      <c r="H85" s="273"/>
      <c r="I85" s="273"/>
      <c r="J85" s="273">
        <v>63</v>
      </c>
      <c r="K85" s="273">
        <v>98</v>
      </c>
      <c r="L85" s="273"/>
      <c r="M85" s="273">
        <v>6</v>
      </c>
      <c r="N85" s="273">
        <v>3</v>
      </c>
      <c r="O85" s="273">
        <v>76</v>
      </c>
      <c r="P85" s="273"/>
      <c r="Q85" s="273"/>
      <c r="R85" s="274">
        <v>46</v>
      </c>
      <c r="S85" s="275">
        <v>405</v>
      </c>
    </row>
    <row r="86" spans="1:19" ht="13.5">
      <c r="A86" s="276" t="s">
        <v>227</v>
      </c>
      <c r="B86" s="272"/>
      <c r="C86" s="273"/>
      <c r="D86" s="273"/>
      <c r="E86" s="273"/>
      <c r="F86" s="273">
        <v>8</v>
      </c>
      <c r="G86" s="273">
        <v>4</v>
      </c>
      <c r="H86" s="273"/>
      <c r="I86" s="273"/>
      <c r="J86" s="273">
        <v>7</v>
      </c>
      <c r="K86" s="273">
        <v>36</v>
      </c>
      <c r="L86" s="273">
        <v>3</v>
      </c>
      <c r="M86" s="273"/>
      <c r="N86" s="273">
        <v>8</v>
      </c>
      <c r="O86" s="273">
        <v>3</v>
      </c>
      <c r="P86" s="273"/>
      <c r="Q86" s="273"/>
      <c r="R86" s="274">
        <v>18</v>
      </c>
      <c r="S86" s="275">
        <v>87</v>
      </c>
    </row>
    <row r="87" spans="1:19" ht="13.5">
      <c r="A87" s="276" t="s">
        <v>228</v>
      </c>
      <c r="B87" s="272"/>
      <c r="C87" s="273"/>
      <c r="D87" s="273"/>
      <c r="E87" s="273"/>
      <c r="F87" s="273">
        <v>3</v>
      </c>
      <c r="G87" s="273">
        <v>6</v>
      </c>
      <c r="H87" s="273"/>
      <c r="I87" s="273"/>
      <c r="J87" s="273"/>
      <c r="K87" s="273">
        <v>13</v>
      </c>
      <c r="L87" s="273"/>
      <c r="M87" s="273">
        <v>7</v>
      </c>
      <c r="N87" s="273">
        <v>1</v>
      </c>
      <c r="O87" s="273">
        <v>33</v>
      </c>
      <c r="P87" s="273"/>
      <c r="Q87" s="273"/>
      <c r="R87" s="274">
        <v>11</v>
      </c>
      <c r="S87" s="275">
        <v>74</v>
      </c>
    </row>
    <row r="88" spans="1:19" ht="13.5">
      <c r="A88" s="276" t="s">
        <v>229</v>
      </c>
      <c r="B88" s="272"/>
      <c r="C88" s="273"/>
      <c r="D88" s="273"/>
      <c r="E88" s="273"/>
      <c r="F88" s="273">
        <v>1</v>
      </c>
      <c r="G88" s="273">
        <v>3</v>
      </c>
      <c r="H88" s="273"/>
      <c r="I88" s="273"/>
      <c r="J88" s="273"/>
      <c r="K88" s="273">
        <v>57</v>
      </c>
      <c r="L88" s="273">
        <v>4</v>
      </c>
      <c r="M88" s="273">
        <v>12</v>
      </c>
      <c r="N88" s="273">
        <v>3</v>
      </c>
      <c r="O88" s="273">
        <v>9</v>
      </c>
      <c r="P88" s="273">
        <v>27</v>
      </c>
      <c r="Q88" s="273"/>
      <c r="R88" s="274">
        <v>49</v>
      </c>
      <c r="S88" s="275">
        <v>165</v>
      </c>
    </row>
    <row r="89" spans="1:19" ht="13.5">
      <c r="A89" s="276" t="s">
        <v>230</v>
      </c>
      <c r="B89" s="272"/>
      <c r="C89" s="273"/>
      <c r="D89" s="273"/>
      <c r="E89" s="273"/>
      <c r="F89" s="273">
        <v>17</v>
      </c>
      <c r="G89" s="273">
        <v>2</v>
      </c>
      <c r="H89" s="273"/>
      <c r="I89" s="273">
        <v>11</v>
      </c>
      <c r="J89" s="273">
        <v>54</v>
      </c>
      <c r="K89" s="273">
        <v>192</v>
      </c>
      <c r="L89" s="273">
        <v>14</v>
      </c>
      <c r="M89" s="273">
        <v>3</v>
      </c>
      <c r="N89" s="273">
        <v>34</v>
      </c>
      <c r="O89" s="273">
        <v>62</v>
      </c>
      <c r="P89" s="273">
        <v>1</v>
      </c>
      <c r="Q89" s="273"/>
      <c r="R89" s="274">
        <v>54</v>
      </c>
      <c r="S89" s="275">
        <v>444</v>
      </c>
    </row>
    <row r="90" spans="1:19" ht="13.5">
      <c r="A90" s="276" t="s">
        <v>231</v>
      </c>
      <c r="B90" s="272"/>
      <c r="C90" s="273"/>
      <c r="D90" s="273"/>
      <c r="E90" s="273"/>
      <c r="F90" s="273">
        <v>7</v>
      </c>
      <c r="G90" s="273">
        <v>8</v>
      </c>
      <c r="H90" s="273"/>
      <c r="I90" s="273"/>
      <c r="J90" s="273"/>
      <c r="K90" s="273">
        <v>45</v>
      </c>
      <c r="L90" s="273">
        <v>2</v>
      </c>
      <c r="M90" s="273">
        <v>13</v>
      </c>
      <c r="N90" s="273">
        <v>58</v>
      </c>
      <c r="O90" s="273">
        <v>15</v>
      </c>
      <c r="P90" s="273"/>
      <c r="Q90" s="273">
        <v>3</v>
      </c>
      <c r="R90" s="274">
        <v>19</v>
      </c>
      <c r="S90" s="275">
        <v>170</v>
      </c>
    </row>
    <row r="91" spans="1:19" ht="13.5">
      <c r="A91" s="276" t="s">
        <v>232</v>
      </c>
      <c r="B91" s="272"/>
      <c r="C91" s="273"/>
      <c r="D91" s="273"/>
      <c r="E91" s="273"/>
      <c r="F91" s="273">
        <v>6</v>
      </c>
      <c r="G91" s="273">
        <v>6</v>
      </c>
      <c r="H91" s="273"/>
      <c r="I91" s="273">
        <v>16</v>
      </c>
      <c r="J91" s="273"/>
      <c r="K91" s="273">
        <v>50</v>
      </c>
      <c r="L91" s="273">
        <v>59</v>
      </c>
      <c r="M91" s="273">
        <v>16</v>
      </c>
      <c r="N91" s="273">
        <v>31</v>
      </c>
      <c r="O91" s="273">
        <v>80</v>
      </c>
      <c r="P91" s="273">
        <v>24</v>
      </c>
      <c r="Q91" s="273">
        <v>13</v>
      </c>
      <c r="R91" s="274">
        <v>142</v>
      </c>
      <c r="S91" s="275">
        <v>443</v>
      </c>
    </row>
    <row r="92" spans="1:19" ht="13.5">
      <c r="A92" s="276" t="s">
        <v>233</v>
      </c>
      <c r="B92" s="272"/>
      <c r="C92" s="273"/>
      <c r="D92" s="273"/>
      <c r="E92" s="273"/>
      <c r="F92" s="273">
        <v>4</v>
      </c>
      <c r="G92" s="273">
        <v>14</v>
      </c>
      <c r="H92" s="273"/>
      <c r="I92" s="273"/>
      <c r="J92" s="273"/>
      <c r="K92" s="273">
        <v>35</v>
      </c>
      <c r="L92" s="273">
        <v>2</v>
      </c>
      <c r="M92" s="273">
        <v>13</v>
      </c>
      <c r="N92" s="273">
        <v>51</v>
      </c>
      <c r="O92" s="273">
        <v>2</v>
      </c>
      <c r="P92" s="273">
        <v>9</v>
      </c>
      <c r="Q92" s="273"/>
      <c r="R92" s="274">
        <v>148</v>
      </c>
      <c r="S92" s="275">
        <v>278</v>
      </c>
    </row>
    <row r="93" spans="1:19" ht="13.5">
      <c r="A93" s="276" t="s">
        <v>234</v>
      </c>
      <c r="B93" s="272"/>
      <c r="C93" s="273"/>
      <c r="D93" s="273"/>
      <c r="E93" s="273"/>
      <c r="F93" s="273">
        <v>50</v>
      </c>
      <c r="G93" s="273">
        <v>12</v>
      </c>
      <c r="H93" s="273"/>
      <c r="I93" s="273">
        <v>94</v>
      </c>
      <c r="J93" s="273">
        <v>19</v>
      </c>
      <c r="K93" s="273">
        <v>68</v>
      </c>
      <c r="L93" s="273">
        <v>114</v>
      </c>
      <c r="M93" s="273"/>
      <c r="N93" s="273">
        <v>30</v>
      </c>
      <c r="O93" s="273">
        <v>15</v>
      </c>
      <c r="P93" s="273">
        <v>5</v>
      </c>
      <c r="Q93" s="273">
        <v>2</v>
      </c>
      <c r="R93" s="274">
        <v>160</v>
      </c>
      <c r="S93" s="275">
        <v>569</v>
      </c>
    </row>
    <row r="94" spans="1:19" ht="13.5">
      <c r="A94" s="276" t="s">
        <v>235</v>
      </c>
      <c r="B94" s="272"/>
      <c r="C94" s="273"/>
      <c r="D94" s="273"/>
      <c r="E94" s="273"/>
      <c r="F94" s="273">
        <v>4</v>
      </c>
      <c r="G94" s="273">
        <v>10</v>
      </c>
      <c r="H94" s="273"/>
      <c r="I94" s="273"/>
      <c r="J94" s="273"/>
      <c r="K94" s="273">
        <v>87</v>
      </c>
      <c r="L94" s="273">
        <v>4</v>
      </c>
      <c r="M94" s="273">
        <v>20</v>
      </c>
      <c r="N94" s="273">
        <v>71</v>
      </c>
      <c r="O94" s="273">
        <v>4</v>
      </c>
      <c r="P94" s="273">
        <v>9</v>
      </c>
      <c r="Q94" s="273"/>
      <c r="R94" s="274">
        <v>39</v>
      </c>
      <c r="S94" s="275">
        <v>248</v>
      </c>
    </row>
    <row r="95" spans="1:19" ht="13.5">
      <c r="A95" s="276" t="s">
        <v>236</v>
      </c>
      <c r="B95" s="272"/>
      <c r="C95" s="273"/>
      <c r="D95" s="273"/>
      <c r="E95" s="273"/>
      <c r="F95" s="273">
        <v>141</v>
      </c>
      <c r="G95" s="273">
        <v>10</v>
      </c>
      <c r="H95" s="273"/>
      <c r="I95" s="273">
        <v>138</v>
      </c>
      <c r="J95" s="273"/>
      <c r="K95" s="273">
        <v>27</v>
      </c>
      <c r="L95" s="273"/>
      <c r="M95" s="273">
        <v>2</v>
      </c>
      <c r="N95" s="273">
        <v>10</v>
      </c>
      <c r="O95" s="273"/>
      <c r="P95" s="273"/>
      <c r="Q95" s="273"/>
      <c r="R95" s="274">
        <v>13</v>
      </c>
      <c r="S95" s="275">
        <v>341</v>
      </c>
    </row>
    <row r="96" spans="1:19" ht="13.5">
      <c r="A96" s="276" t="s">
        <v>237</v>
      </c>
      <c r="B96" s="272"/>
      <c r="C96" s="273"/>
      <c r="D96" s="273"/>
      <c r="E96" s="273"/>
      <c r="F96" s="273">
        <v>5</v>
      </c>
      <c r="G96" s="273">
        <v>6</v>
      </c>
      <c r="H96" s="273"/>
      <c r="I96" s="273"/>
      <c r="J96" s="273"/>
      <c r="K96" s="273">
        <v>18</v>
      </c>
      <c r="L96" s="273"/>
      <c r="M96" s="273">
        <v>2</v>
      </c>
      <c r="N96" s="273">
        <v>2</v>
      </c>
      <c r="O96" s="273">
        <v>89</v>
      </c>
      <c r="P96" s="273">
        <v>3</v>
      </c>
      <c r="Q96" s="273"/>
      <c r="R96" s="274">
        <v>11</v>
      </c>
      <c r="S96" s="275">
        <v>136</v>
      </c>
    </row>
    <row r="97" spans="1:19" ht="13.5">
      <c r="A97" s="276" t="s">
        <v>238</v>
      </c>
      <c r="B97" s="272"/>
      <c r="C97" s="273"/>
      <c r="D97" s="273"/>
      <c r="E97" s="273"/>
      <c r="F97" s="273">
        <v>33</v>
      </c>
      <c r="G97" s="273">
        <v>23</v>
      </c>
      <c r="H97" s="273"/>
      <c r="I97" s="273">
        <v>70</v>
      </c>
      <c r="J97" s="273"/>
      <c r="K97" s="273">
        <v>191</v>
      </c>
      <c r="L97" s="273">
        <v>256</v>
      </c>
      <c r="M97" s="273">
        <v>10</v>
      </c>
      <c r="N97" s="273">
        <v>37</v>
      </c>
      <c r="O97" s="273">
        <v>53</v>
      </c>
      <c r="P97" s="273">
        <v>126</v>
      </c>
      <c r="Q97" s="273"/>
      <c r="R97" s="274">
        <v>102</v>
      </c>
      <c r="S97" s="275">
        <v>901</v>
      </c>
    </row>
    <row r="98" spans="1:19" ht="13.5">
      <c r="A98" s="276" t="s">
        <v>239</v>
      </c>
      <c r="B98" s="272"/>
      <c r="C98" s="273"/>
      <c r="D98" s="273"/>
      <c r="E98" s="273"/>
      <c r="F98" s="273">
        <v>23</v>
      </c>
      <c r="G98" s="273">
        <v>4</v>
      </c>
      <c r="H98" s="273"/>
      <c r="I98" s="273">
        <v>116</v>
      </c>
      <c r="J98" s="273"/>
      <c r="K98" s="273">
        <v>130</v>
      </c>
      <c r="L98" s="273"/>
      <c r="M98" s="273">
        <v>4</v>
      </c>
      <c r="N98" s="273">
        <v>55</v>
      </c>
      <c r="O98" s="273">
        <v>11</v>
      </c>
      <c r="P98" s="273"/>
      <c r="Q98" s="273">
        <v>14</v>
      </c>
      <c r="R98" s="274">
        <v>242</v>
      </c>
      <c r="S98" s="275">
        <v>599</v>
      </c>
    </row>
    <row r="99" spans="1:19" ht="13.5">
      <c r="A99" s="276" t="s">
        <v>240</v>
      </c>
      <c r="B99" s="272"/>
      <c r="C99" s="273"/>
      <c r="D99" s="273"/>
      <c r="E99" s="273"/>
      <c r="F99" s="273">
        <v>15</v>
      </c>
      <c r="G99" s="273"/>
      <c r="H99" s="273">
        <v>307</v>
      </c>
      <c r="I99" s="273">
        <v>5</v>
      </c>
      <c r="J99" s="273"/>
      <c r="K99" s="273">
        <v>83</v>
      </c>
      <c r="L99" s="273"/>
      <c r="M99" s="273">
        <v>2</v>
      </c>
      <c r="N99" s="273">
        <v>4</v>
      </c>
      <c r="O99" s="273">
        <v>47</v>
      </c>
      <c r="P99" s="273">
        <v>8</v>
      </c>
      <c r="Q99" s="273"/>
      <c r="R99" s="274">
        <v>36</v>
      </c>
      <c r="S99" s="275">
        <v>507</v>
      </c>
    </row>
    <row r="100" spans="1:19" ht="13.5">
      <c r="A100" s="276" t="s">
        <v>241</v>
      </c>
      <c r="B100" s="272"/>
      <c r="C100" s="273"/>
      <c r="D100" s="273"/>
      <c r="E100" s="273"/>
      <c r="F100" s="273">
        <v>13</v>
      </c>
      <c r="G100" s="273"/>
      <c r="H100" s="273"/>
      <c r="I100" s="273"/>
      <c r="J100" s="273"/>
      <c r="K100" s="273">
        <v>91</v>
      </c>
      <c r="L100" s="273">
        <v>7</v>
      </c>
      <c r="M100" s="273">
        <v>12</v>
      </c>
      <c r="N100" s="273">
        <v>17</v>
      </c>
      <c r="O100" s="273">
        <v>21</v>
      </c>
      <c r="P100" s="273"/>
      <c r="Q100" s="273"/>
      <c r="R100" s="274">
        <v>29</v>
      </c>
      <c r="S100" s="275">
        <v>190</v>
      </c>
    </row>
    <row r="101" spans="1:19" ht="13.5">
      <c r="A101" s="276" t="s">
        <v>242</v>
      </c>
      <c r="B101" s="272"/>
      <c r="C101" s="273"/>
      <c r="D101" s="273"/>
      <c r="E101" s="273"/>
      <c r="F101" s="273">
        <v>12</v>
      </c>
      <c r="G101" s="273">
        <v>3</v>
      </c>
      <c r="H101" s="273"/>
      <c r="I101" s="273"/>
      <c r="J101" s="273"/>
      <c r="K101" s="273">
        <v>55</v>
      </c>
      <c r="L101" s="273">
        <v>2</v>
      </c>
      <c r="M101" s="273">
        <v>2</v>
      </c>
      <c r="N101" s="273">
        <v>9</v>
      </c>
      <c r="O101" s="273">
        <v>38</v>
      </c>
      <c r="P101" s="273">
        <v>7</v>
      </c>
      <c r="Q101" s="273"/>
      <c r="R101" s="274">
        <v>5</v>
      </c>
      <c r="S101" s="275">
        <v>133</v>
      </c>
    </row>
    <row r="102" spans="1:19" ht="13.5">
      <c r="A102" s="276" t="s">
        <v>243</v>
      </c>
      <c r="B102" s="272"/>
      <c r="C102" s="273"/>
      <c r="D102" s="273"/>
      <c r="E102" s="273"/>
      <c r="F102" s="273">
        <v>12</v>
      </c>
      <c r="G102" s="273">
        <v>6</v>
      </c>
      <c r="H102" s="273"/>
      <c r="I102" s="273"/>
      <c r="J102" s="273"/>
      <c r="K102" s="273">
        <v>39</v>
      </c>
      <c r="L102" s="273">
        <v>1</v>
      </c>
      <c r="M102" s="273">
        <v>7</v>
      </c>
      <c r="N102" s="273">
        <v>2</v>
      </c>
      <c r="O102" s="273"/>
      <c r="P102" s="273">
        <v>9</v>
      </c>
      <c r="Q102" s="273"/>
      <c r="R102" s="274">
        <v>14</v>
      </c>
      <c r="S102" s="275">
        <v>90</v>
      </c>
    </row>
    <row r="103" spans="1:19" ht="13.5">
      <c r="A103" s="276" t="s">
        <v>244</v>
      </c>
      <c r="B103" s="272"/>
      <c r="C103" s="273"/>
      <c r="D103" s="273">
        <v>4</v>
      </c>
      <c r="E103" s="273"/>
      <c r="F103" s="273">
        <v>39</v>
      </c>
      <c r="G103" s="273"/>
      <c r="H103" s="273"/>
      <c r="I103" s="273">
        <v>15</v>
      </c>
      <c r="J103" s="273"/>
      <c r="K103" s="273">
        <v>75</v>
      </c>
      <c r="L103" s="273">
        <v>3</v>
      </c>
      <c r="M103" s="273">
        <v>82</v>
      </c>
      <c r="N103" s="273">
        <v>35</v>
      </c>
      <c r="O103" s="273">
        <v>4</v>
      </c>
      <c r="P103" s="273">
        <v>7</v>
      </c>
      <c r="Q103" s="273">
        <v>216</v>
      </c>
      <c r="R103" s="274">
        <v>142</v>
      </c>
      <c r="S103" s="275">
        <v>622</v>
      </c>
    </row>
    <row r="104" spans="1:19" ht="13.5">
      <c r="A104" s="276" t="s">
        <v>245</v>
      </c>
      <c r="B104" s="272"/>
      <c r="C104" s="273"/>
      <c r="D104" s="273"/>
      <c r="E104" s="273"/>
      <c r="F104" s="273"/>
      <c r="G104" s="273"/>
      <c r="H104" s="273"/>
      <c r="I104" s="273"/>
      <c r="J104" s="273"/>
      <c r="K104" s="273">
        <v>9</v>
      </c>
      <c r="L104" s="273"/>
      <c r="M104" s="273"/>
      <c r="N104" s="273">
        <v>13</v>
      </c>
      <c r="O104" s="273">
        <v>2</v>
      </c>
      <c r="P104" s="273">
        <v>1</v>
      </c>
      <c r="Q104" s="273"/>
      <c r="R104" s="274"/>
      <c r="S104" s="275">
        <v>25</v>
      </c>
    </row>
    <row r="105" spans="1:19" ht="13.5">
      <c r="A105" s="276" t="s">
        <v>246</v>
      </c>
      <c r="B105" s="272">
        <v>3</v>
      </c>
      <c r="C105" s="273"/>
      <c r="D105" s="273"/>
      <c r="E105" s="273"/>
      <c r="F105" s="273">
        <v>8</v>
      </c>
      <c r="G105" s="273">
        <v>20</v>
      </c>
      <c r="H105" s="273"/>
      <c r="I105" s="273">
        <v>3</v>
      </c>
      <c r="J105" s="273"/>
      <c r="K105" s="273">
        <v>90</v>
      </c>
      <c r="L105" s="273"/>
      <c r="M105" s="273">
        <v>1</v>
      </c>
      <c r="N105" s="273">
        <v>82</v>
      </c>
      <c r="O105" s="273">
        <v>15</v>
      </c>
      <c r="P105" s="273">
        <v>2</v>
      </c>
      <c r="Q105" s="273"/>
      <c r="R105" s="274">
        <v>39</v>
      </c>
      <c r="S105" s="275">
        <v>263</v>
      </c>
    </row>
    <row r="106" spans="1:19" ht="13.5">
      <c r="A106" s="276" t="s">
        <v>247</v>
      </c>
      <c r="B106" s="272"/>
      <c r="C106" s="273"/>
      <c r="D106" s="273"/>
      <c r="E106" s="273"/>
      <c r="F106" s="273"/>
      <c r="G106" s="273">
        <v>10</v>
      </c>
      <c r="H106" s="273"/>
      <c r="I106" s="273"/>
      <c r="J106" s="273"/>
      <c r="K106" s="273">
        <v>37</v>
      </c>
      <c r="L106" s="273"/>
      <c r="M106" s="273">
        <v>2</v>
      </c>
      <c r="N106" s="273">
        <v>12</v>
      </c>
      <c r="O106" s="273">
        <v>3</v>
      </c>
      <c r="P106" s="273"/>
      <c r="Q106" s="273"/>
      <c r="R106" s="274">
        <v>49</v>
      </c>
      <c r="S106" s="275">
        <v>113</v>
      </c>
    </row>
    <row r="107" spans="1:19" ht="13.5">
      <c r="A107" s="277" t="s">
        <v>248</v>
      </c>
      <c r="B107" s="272"/>
      <c r="C107" s="273"/>
      <c r="D107" s="273"/>
      <c r="E107" s="273"/>
      <c r="F107" s="273">
        <v>15</v>
      </c>
      <c r="G107" s="273"/>
      <c r="H107" s="273"/>
      <c r="I107" s="273">
        <v>13</v>
      </c>
      <c r="J107" s="273"/>
      <c r="K107" s="273">
        <v>57</v>
      </c>
      <c r="L107" s="273">
        <v>60</v>
      </c>
      <c r="M107" s="273">
        <v>4</v>
      </c>
      <c r="N107" s="273">
        <v>30</v>
      </c>
      <c r="O107" s="273"/>
      <c r="P107" s="273">
        <v>1</v>
      </c>
      <c r="Q107" s="273"/>
      <c r="R107" s="274">
        <v>72</v>
      </c>
      <c r="S107" s="275">
        <v>252</v>
      </c>
    </row>
    <row r="108" spans="1:19" ht="13.5">
      <c r="A108" s="276" t="s">
        <v>249</v>
      </c>
      <c r="B108" s="272"/>
      <c r="C108" s="273"/>
      <c r="D108" s="273"/>
      <c r="E108" s="273"/>
      <c r="F108" s="273">
        <v>20</v>
      </c>
      <c r="G108" s="273"/>
      <c r="H108" s="273"/>
      <c r="I108" s="273">
        <v>2</v>
      </c>
      <c r="J108" s="273"/>
      <c r="K108" s="273">
        <v>166</v>
      </c>
      <c r="L108" s="273">
        <v>34</v>
      </c>
      <c r="M108" s="273">
        <v>19</v>
      </c>
      <c r="N108" s="273">
        <v>14</v>
      </c>
      <c r="O108" s="273">
        <v>98</v>
      </c>
      <c r="P108" s="273">
        <v>2</v>
      </c>
      <c r="Q108" s="273"/>
      <c r="R108" s="274">
        <v>45</v>
      </c>
      <c r="S108" s="275">
        <v>400</v>
      </c>
    </row>
    <row r="109" spans="1:19" ht="13.5">
      <c r="A109" s="276" t="s">
        <v>250</v>
      </c>
      <c r="B109" s="272"/>
      <c r="C109" s="273"/>
      <c r="D109" s="273"/>
      <c r="E109" s="273"/>
      <c r="F109" s="273">
        <v>8</v>
      </c>
      <c r="G109" s="273">
        <v>3</v>
      </c>
      <c r="H109" s="273"/>
      <c r="I109" s="273">
        <v>26</v>
      </c>
      <c r="J109" s="273"/>
      <c r="K109" s="273">
        <v>69</v>
      </c>
      <c r="L109" s="273">
        <v>333</v>
      </c>
      <c r="M109" s="273">
        <v>20</v>
      </c>
      <c r="N109" s="273">
        <v>36</v>
      </c>
      <c r="O109" s="273">
        <v>11</v>
      </c>
      <c r="P109" s="273">
        <v>3</v>
      </c>
      <c r="Q109" s="273"/>
      <c r="R109" s="274">
        <v>106</v>
      </c>
      <c r="S109" s="275">
        <v>615</v>
      </c>
    </row>
    <row r="110" spans="1:19" ht="13.5">
      <c r="A110" s="276" t="s">
        <v>251</v>
      </c>
      <c r="B110" s="272"/>
      <c r="C110" s="273"/>
      <c r="D110" s="273"/>
      <c r="E110" s="273"/>
      <c r="F110" s="273">
        <v>47</v>
      </c>
      <c r="G110" s="273">
        <v>2</v>
      </c>
      <c r="H110" s="273"/>
      <c r="I110" s="273"/>
      <c r="J110" s="273"/>
      <c r="K110" s="273">
        <v>44</v>
      </c>
      <c r="L110" s="273"/>
      <c r="M110" s="273">
        <v>6</v>
      </c>
      <c r="N110" s="273">
        <v>7</v>
      </c>
      <c r="O110" s="273">
        <v>90</v>
      </c>
      <c r="P110" s="273">
        <v>13</v>
      </c>
      <c r="Q110" s="273"/>
      <c r="R110" s="274">
        <v>12</v>
      </c>
      <c r="S110" s="275">
        <v>221</v>
      </c>
    </row>
    <row r="111" spans="1:19" ht="13.5">
      <c r="A111" s="276" t="s">
        <v>252</v>
      </c>
      <c r="B111" s="272"/>
      <c r="C111" s="273">
        <v>5</v>
      </c>
      <c r="D111" s="273"/>
      <c r="E111" s="273"/>
      <c r="F111" s="273">
        <v>32</v>
      </c>
      <c r="G111" s="273">
        <v>30</v>
      </c>
      <c r="H111" s="273"/>
      <c r="I111" s="273"/>
      <c r="J111" s="273">
        <v>2</v>
      </c>
      <c r="K111" s="273">
        <v>110</v>
      </c>
      <c r="L111" s="273"/>
      <c r="M111" s="273">
        <v>34</v>
      </c>
      <c r="N111" s="273">
        <v>16</v>
      </c>
      <c r="O111" s="273">
        <v>12</v>
      </c>
      <c r="P111" s="273">
        <v>13</v>
      </c>
      <c r="Q111" s="273">
        <v>18</v>
      </c>
      <c r="R111" s="274">
        <v>89</v>
      </c>
      <c r="S111" s="275">
        <v>361</v>
      </c>
    </row>
    <row r="112" spans="1:19" ht="13.5">
      <c r="A112" s="276" t="s">
        <v>253</v>
      </c>
      <c r="B112" s="272"/>
      <c r="C112" s="273"/>
      <c r="D112" s="273"/>
      <c r="E112" s="273"/>
      <c r="F112" s="273"/>
      <c r="G112" s="273">
        <v>37</v>
      </c>
      <c r="H112" s="273"/>
      <c r="I112" s="273"/>
      <c r="J112" s="273"/>
      <c r="K112" s="273">
        <v>2</v>
      </c>
      <c r="L112" s="273"/>
      <c r="M112" s="273"/>
      <c r="N112" s="273"/>
      <c r="O112" s="273">
        <v>2</v>
      </c>
      <c r="P112" s="273"/>
      <c r="Q112" s="273"/>
      <c r="R112" s="274">
        <v>1</v>
      </c>
      <c r="S112" s="275">
        <v>42</v>
      </c>
    </row>
    <row r="113" spans="1:19" ht="13.5">
      <c r="A113" s="276" t="s">
        <v>254</v>
      </c>
      <c r="B113" s="272"/>
      <c r="C113" s="273"/>
      <c r="D113" s="273"/>
      <c r="E113" s="273"/>
      <c r="F113" s="273">
        <v>136</v>
      </c>
      <c r="G113" s="273"/>
      <c r="H113" s="273"/>
      <c r="I113" s="273"/>
      <c r="J113" s="273"/>
      <c r="K113" s="273">
        <v>41</v>
      </c>
      <c r="L113" s="273"/>
      <c r="M113" s="273"/>
      <c r="N113" s="273">
        <v>41</v>
      </c>
      <c r="O113" s="273">
        <v>1</v>
      </c>
      <c r="P113" s="273"/>
      <c r="Q113" s="273"/>
      <c r="R113" s="274">
        <v>47</v>
      </c>
      <c r="S113" s="275">
        <v>266</v>
      </c>
    </row>
    <row r="114" spans="1:19" ht="13.5">
      <c r="A114" s="276" t="s">
        <v>255</v>
      </c>
      <c r="B114" s="272"/>
      <c r="C114" s="273"/>
      <c r="D114" s="273"/>
      <c r="E114" s="273"/>
      <c r="F114" s="273">
        <v>7</v>
      </c>
      <c r="G114" s="273"/>
      <c r="H114" s="273"/>
      <c r="I114" s="273"/>
      <c r="J114" s="273"/>
      <c r="K114" s="273">
        <v>92</v>
      </c>
      <c r="L114" s="273"/>
      <c r="M114" s="273"/>
      <c r="N114" s="273">
        <v>55</v>
      </c>
      <c r="O114" s="273"/>
      <c r="P114" s="273">
        <v>3</v>
      </c>
      <c r="Q114" s="273"/>
      <c r="R114" s="274">
        <v>50</v>
      </c>
      <c r="S114" s="275">
        <v>207</v>
      </c>
    </row>
    <row r="115" spans="1:19" ht="13.5">
      <c r="A115" s="276" t="s">
        <v>256</v>
      </c>
      <c r="B115" s="272"/>
      <c r="C115" s="273"/>
      <c r="D115" s="273"/>
      <c r="E115" s="273"/>
      <c r="F115" s="273"/>
      <c r="G115" s="273">
        <v>2</v>
      </c>
      <c r="H115" s="273"/>
      <c r="I115" s="273"/>
      <c r="J115" s="273"/>
      <c r="K115" s="273">
        <v>10</v>
      </c>
      <c r="L115" s="273"/>
      <c r="M115" s="273">
        <v>4</v>
      </c>
      <c r="N115" s="273">
        <v>10</v>
      </c>
      <c r="O115" s="273"/>
      <c r="P115" s="273"/>
      <c r="Q115" s="273"/>
      <c r="R115" s="274">
        <v>16</v>
      </c>
      <c r="S115" s="275">
        <v>42</v>
      </c>
    </row>
    <row r="116" spans="1:19" ht="13.5">
      <c r="A116" s="276" t="s">
        <v>257</v>
      </c>
      <c r="B116" s="272"/>
      <c r="C116" s="273"/>
      <c r="D116" s="273"/>
      <c r="E116" s="273"/>
      <c r="F116" s="273">
        <v>74</v>
      </c>
      <c r="G116" s="273">
        <v>3</v>
      </c>
      <c r="H116" s="273"/>
      <c r="I116" s="273"/>
      <c r="J116" s="273"/>
      <c r="K116" s="273">
        <v>22</v>
      </c>
      <c r="L116" s="273"/>
      <c r="M116" s="273">
        <v>2</v>
      </c>
      <c r="N116" s="273">
        <v>22</v>
      </c>
      <c r="O116" s="273">
        <v>14</v>
      </c>
      <c r="P116" s="273">
        <v>9</v>
      </c>
      <c r="Q116" s="273"/>
      <c r="R116" s="274">
        <v>12</v>
      </c>
      <c r="S116" s="275">
        <v>158</v>
      </c>
    </row>
    <row r="117" spans="1:19" ht="13.5">
      <c r="A117" s="276" t="s">
        <v>258</v>
      </c>
      <c r="B117" s="272"/>
      <c r="C117" s="273"/>
      <c r="D117" s="273"/>
      <c r="E117" s="273"/>
      <c r="F117" s="273">
        <v>93</v>
      </c>
      <c r="G117" s="273">
        <v>41</v>
      </c>
      <c r="H117" s="273"/>
      <c r="I117" s="273"/>
      <c r="J117" s="273"/>
      <c r="K117" s="273">
        <v>183</v>
      </c>
      <c r="L117" s="273"/>
      <c r="M117" s="273">
        <v>3</v>
      </c>
      <c r="N117" s="273">
        <v>193</v>
      </c>
      <c r="O117" s="273">
        <v>9</v>
      </c>
      <c r="P117" s="273">
        <v>1</v>
      </c>
      <c r="Q117" s="273"/>
      <c r="R117" s="274">
        <v>179</v>
      </c>
      <c r="S117" s="275">
        <v>702</v>
      </c>
    </row>
    <row r="118" spans="1:19" ht="13.5">
      <c r="A118" s="276" t="s">
        <v>259</v>
      </c>
      <c r="B118" s="272"/>
      <c r="C118" s="273"/>
      <c r="D118" s="273"/>
      <c r="E118" s="273"/>
      <c r="F118" s="273">
        <v>6</v>
      </c>
      <c r="G118" s="273">
        <v>1</v>
      </c>
      <c r="H118" s="273"/>
      <c r="I118" s="273"/>
      <c r="J118" s="273"/>
      <c r="K118" s="273">
        <v>21</v>
      </c>
      <c r="L118" s="273">
        <v>6</v>
      </c>
      <c r="M118" s="273">
        <v>2</v>
      </c>
      <c r="N118" s="273">
        <v>14</v>
      </c>
      <c r="O118" s="273"/>
      <c r="P118" s="273"/>
      <c r="Q118" s="273"/>
      <c r="R118" s="274">
        <v>19</v>
      </c>
      <c r="S118" s="275">
        <v>69</v>
      </c>
    </row>
    <row r="119" spans="1:19" ht="13.5">
      <c r="A119" s="276" t="s">
        <v>260</v>
      </c>
      <c r="B119" s="272"/>
      <c r="C119" s="273"/>
      <c r="D119" s="273"/>
      <c r="E119" s="273"/>
      <c r="F119" s="273">
        <v>21</v>
      </c>
      <c r="G119" s="273">
        <v>3</v>
      </c>
      <c r="H119" s="273"/>
      <c r="I119" s="273"/>
      <c r="J119" s="273"/>
      <c r="K119" s="273">
        <v>9</v>
      </c>
      <c r="L119" s="273">
        <v>2</v>
      </c>
      <c r="M119" s="273">
        <v>8</v>
      </c>
      <c r="N119" s="273">
        <v>1</v>
      </c>
      <c r="O119" s="273"/>
      <c r="P119" s="273">
        <v>2</v>
      </c>
      <c r="Q119" s="273"/>
      <c r="R119" s="274">
        <v>14</v>
      </c>
      <c r="S119" s="275">
        <v>60</v>
      </c>
    </row>
    <row r="120" spans="1:19" ht="13.5">
      <c r="A120" s="276" t="s">
        <v>261</v>
      </c>
      <c r="B120" s="272"/>
      <c r="C120" s="273"/>
      <c r="D120" s="273"/>
      <c r="E120" s="273"/>
      <c r="F120" s="273">
        <v>9</v>
      </c>
      <c r="G120" s="273">
        <v>3</v>
      </c>
      <c r="H120" s="273"/>
      <c r="I120" s="273"/>
      <c r="J120" s="273"/>
      <c r="K120" s="273">
        <v>67</v>
      </c>
      <c r="L120" s="273"/>
      <c r="M120" s="273">
        <v>10</v>
      </c>
      <c r="N120" s="273">
        <v>31</v>
      </c>
      <c r="O120" s="273"/>
      <c r="P120" s="273">
        <v>17</v>
      </c>
      <c r="Q120" s="273"/>
      <c r="R120" s="274">
        <v>42</v>
      </c>
      <c r="S120" s="275">
        <v>179</v>
      </c>
    </row>
    <row r="121" spans="1:19" ht="13.5">
      <c r="A121" s="276" t="s">
        <v>262</v>
      </c>
      <c r="B121" s="272"/>
      <c r="C121" s="273"/>
      <c r="D121" s="273"/>
      <c r="E121" s="273"/>
      <c r="F121" s="273">
        <v>49</v>
      </c>
      <c r="G121" s="273">
        <v>28</v>
      </c>
      <c r="H121" s="273"/>
      <c r="I121" s="273">
        <v>69</v>
      </c>
      <c r="J121" s="273">
        <v>106</v>
      </c>
      <c r="K121" s="273">
        <v>14</v>
      </c>
      <c r="L121" s="273">
        <v>44</v>
      </c>
      <c r="M121" s="273">
        <v>19</v>
      </c>
      <c r="N121" s="273">
        <v>14</v>
      </c>
      <c r="O121" s="273">
        <v>8</v>
      </c>
      <c r="P121" s="273"/>
      <c r="Q121" s="273"/>
      <c r="R121" s="274">
        <v>38</v>
      </c>
      <c r="S121" s="275">
        <v>389</v>
      </c>
    </row>
    <row r="122" spans="1:19" ht="13.5">
      <c r="A122" s="276" t="s">
        <v>263</v>
      </c>
      <c r="B122" s="272"/>
      <c r="C122" s="273"/>
      <c r="D122" s="273"/>
      <c r="E122" s="273"/>
      <c r="F122" s="273">
        <v>65</v>
      </c>
      <c r="G122" s="273">
        <v>36</v>
      </c>
      <c r="H122" s="273"/>
      <c r="I122" s="273">
        <v>5</v>
      </c>
      <c r="J122" s="273"/>
      <c r="K122" s="273">
        <v>63</v>
      </c>
      <c r="L122" s="273">
        <v>28</v>
      </c>
      <c r="M122" s="273"/>
      <c r="N122" s="273">
        <v>8</v>
      </c>
      <c r="O122" s="273">
        <v>8</v>
      </c>
      <c r="P122" s="273">
        <v>6</v>
      </c>
      <c r="Q122" s="273"/>
      <c r="R122" s="274">
        <v>91</v>
      </c>
      <c r="S122" s="275">
        <v>310</v>
      </c>
    </row>
    <row r="123" spans="1:19" ht="13.5">
      <c r="A123" s="276" t="s">
        <v>264</v>
      </c>
      <c r="B123" s="272"/>
      <c r="C123" s="273"/>
      <c r="D123" s="273"/>
      <c r="E123" s="273"/>
      <c r="F123" s="273"/>
      <c r="G123" s="273"/>
      <c r="H123" s="273"/>
      <c r="I123" s="273">
        <v>16</v>
      </c>
      <c r="J123" s="273"/>
      <c r="K123" s="273">
        <v>61</v>
      </c>
      <c r="L123" s="273">
        <v>3</v>
      </c>
      <c r="M123" s="273"/>
      <c r="N123" s="273">
        <v>38</v>
      </c>
      <c r="O123" s="273">
        <v>11</v>
      </c>
      <c r="P123" s="273">
        <v>8</v>
      </c>
      <c r="Q123" s="273">
        <v>3</v>
      </c>
      <c r="R123" s="274">
        <v>72</v>
      </c>
      <c r="S123" s="275">
        <v>212</v>
      </c>
    </row>
    <row r="124" spans="1:19" ht="13.5">
      <c r="A124" s="276" t="s">
        <v>265</v>
      </c>
      <c r="B124" s="272"/>
      <c r="C124" s="273"/>
      <c r="D124" s="273"/>
      <c r="E124" s="273"/>
      <c r="F124" s="273">
        <v>3</v>
      </c>
      <c r="G124" s="273">
        <v>4</v>
      </c>
      <c r="H124" s="273"/>
      <c r="I124" s="273"/>
      <c r="J124" s="273"/>
      <c r="K124" s="273">
        <v>36</v>
      </c>
      <c r="L124" s="273">
        <v>10</v>
      </c>
      <c r="M124" s="273">
        <v>1</v>
      </c>
      <c r="N124" s="273">
        <v>84</v>
      </c>
      <c r="O124" s="273">
        <v>13</v>
      </c>
      <c r="P124" s="273">
        <v>1</v>
      </c>
      <c r="Q124" s="273"/>
      <c r="R124" s="274">
        <v>107</v>
      </c>
      <c r="S124" s="275">
        <v>259</v>
      </c>
    </row>
    <row r="125" spans="1:19" ht="13.5">
      <c r="A125" s="276" t="s">
        <v>266</v>
      </c>
      <c r="B125" s="272"/>
      <c r="C125" s="273"/>
      <c r="D125" s="273"/>
      <c r="E125" s="273"/>
      <c r="F125" s="273">
        <v>29</v>
      </c>
      <c r="G125" s="273">
        <v>5</v>
      </c>
      <c r="H125" s="273"/>
      <c r="I125" s="273"/>
      <c r="J125" s="273"/>
      <c r="K125" s="273">
        <v>70</v>
      </c>
      <c r="L125" s="273"/>
      <c r="M125" s="273">
        <v>7</v>
      </c>
      <c r="N125" s="273">
        <v>28</v>
      </c>
      <c r="O125" s="273">
        <v>105</v>
      </c>
      <c r="P125" s="273">
        <v>34</v>
      </c>
      <c r="Q125" s="273"/>
      <c r="R125" s="274">
        <v>30</v>
      </c>
      <c r="S125" s="275">
        <v>308</v>
      </c>
    </row>
    <row r="126" spans="1:19" ht="13.5">
      <c r="A126" s="276" t="s">
        <v>267</v>
      </c>
      <c r="B126" s="272"/>
      <c r="C126" s="273"/>
      <c r="D126" s="273"/>
      <c r="E126" s="273"/>
      <c r="F126" s="273">
        <v>9</v>
      </c>
      <c r="G126" s="273">
        <v>37</v>
      </c>
      <c r="H126" s="273"/>
      <c r="I126" s="273"/>
      <c r="J126" s="273"/>
      <c r="K126" s="273">
        <v>93</v>
      </c>
      <c r="L126" s="273">
        <v>118</v>
      </c>
      <c r="M126" s="273">
        <v>3</v>
      </c>
      <c r="N126" s="273">
        <v>3</v>
      </c>
      <c r="O126" s="273">
        <v>79</v>
      </c>
      <c r="P126" s="273">
        <v>2</v>
      </c>
      <c r="Q126" s="273">
        <v>21</v>
      </c>
      <c r="R126" s="274">
        <v>211</v>
      </c>
      <c r="S126" s="275">
        <v>576</v>
      </c>
    </row>
    <row r="127" spans="1:19" ht="13.5">
      <c r="A127" s="276" t="s">
        <v>268</v>
      </c>
      <c r="B127" s="272"/>
      <c r="C127" s="273"/>
      <c r="D127" s="273"/>
      <c r="E127" s="273"/>
      <c r="F127" s="273">
        <v>28</v>
      </c>
      <c r="G127" s="273"/>
      <c r="H127" s="273"/>
      <c r="I127" s="273"/>
      <c r="J127" s="273"/>
      <c r="K127" s="273">
        <v>9</v>
      </c>
      <c r="L127" s="273"/>
      <c r="M127" s="273"/>
      <c r="N127" s="273"/>
      <c r="O127" s="273"/>
      <c r="P127" s="273"/>
      <c r="Q127" s="273"/>
      <c r="R127" s="274">
        <v>6</v>
      </c>
      <c r="S127" s="275">
        <v>43</v>
      </c>
    </row>
    <row r="128" spans="1:19" ht="13.5">
      <c r="A128" s="276" t="s">
        <v>269</v>
      </c>
      <c r="B128" s="272"/>
      <c r="C128" s="273"/>
      <c r="D128" s="273"/>
      <c r="E128" s="273"/>
      <c r="F128" s="273"/>
      <c r="G128" s="273"/>
      <c r="H128" s="273">
        <v>462</v>
      </c>
      <c r="I128" s="273">
        <v>114</v>
      </c>
      <c r="J128" s="273"/>
      <c r="K128" s="273">
        <v>53</v>
      </c>
      <c r="L128" s="273">
        <v>68</v>
      </c>
      <c r="M128" s="273">
        <v>1</v>
      </c>
      <c r="N128" s="273">
        <v>10</v>
      </c>
      <c r="O128" s="273">
        <v>18</v>
      </c>
      <c r="P128" s="273">
        <v>15</v>
      </c>
      <c r="Q128" s="273"/>
      <c r="R128" s="274">
        <v>749</v>
      </c>
      <c r="S128" s="275">
        <v>1490</v>
      </c>
    </row>
    <row r="129" spans="1:19" ht="13.5">
      <c r="A129" s="276" t="s">
        <v>270</v>
      </c>
      <c r="B129" s="272"/>
      <c r="C129" s="273"/>
      <c r="D129" s="273"/>
      <c r="E129" s="273"/>
      <c r="F129" s="273">
        <v>18</v>
      </c>
      <c r="G129" s="273">
        <v>1</v>
      </c>
      <c r="H129" s="273"/>
      <c r="I129" s="273">
        <v>50</v>
      </c>
      <c r="J129" s="273"/>
      <c r="K129" s="273">
        <v>294</v>
      </c>
      <c r="L129" s="273">
        <v>88</v>
      </c>
      <c r="M129" s="273">
        <v>3</v>
      </c>
      <c r="N129" s="273">
        <v>65</v>
      </c>
      <c r="O129" s="273"/>
      <c r="P129" s="273">
        <v>28</v>
      </c>
      <c r="Q129" s="273"/>
      <c r="R129" s="274">
        <v>375</v>
      </c>
      <c r="S129" s="275">
        <v>922</v>
      </c>
    </row>
    <row r="130" spans="1:19" ht="13.5">
      <c r="A130" s="276" t="s">
        <v>271</v>
      </c>
      <c r="B130" s="272"/>
      <c r="C130" s="273"/>
      <c r="D130" s="273"/>
      <c r="E130" s="273"/>
      <c r="F130" s="273"/>
      <c r="G130" s="273"/>
      <c r="H130" s="273"/>
      <c r="I130" s="273"/>
      <c r="J130" s="273"/>
      <c r="K130" s="273">
        <v>446</v>
      </c>
      <c r="L130" s="273">
        <v>78</v>
      </c>
      <c r="M130" s="273">
        <v>19</v>
      </c>
      <c r="N130" s="273">
        <v>145</v>
      </c>
      <c r="O130" s="273">
        <v>9</v>
      </c>
      <c r="P130" s="273"/>
      <c r="Q130" s="273"/>
      <c r="R130" s="274">
        <v>37</v>
      </c>
      <c r="S130" s="275">
        <v>734</v>
      </c>
    </row>
    <row r="131" spans="1:19" ht="13.5">
      <c r="A131" s="276" t="s">
        <v>272</v>
      </c>
      <c r="B131" s="272"/>
      <c r="C131" s="273"/>
      <c r="D131" s="273"/>
      <c r="E131" s="273"/>
      <c r="F131" s="273">
        <v>23</v>
      </c>
      <c r="G131" s="273"/>
      <c r="H131" s="273"/>
      <c r="I131" s="273">
        <v>33</v>
      </c>
      <c r="J131" s="273">
        <v>116</v>
      </c>
      <c r="K131" s="273">
        <v>70</v>
      </c>
      <c r="L131" s="273">
        <v>2</v>
      </c>
      <c r="M131" s="273">
        <v>54</v>
      </c>
      <c r="N131" s="273">
        <v>56</v>
      </c>
      <c r="O131" s="273">
        <v>3</v>
      </c>
      <c r="P131" s="273">
        <v>27</v>
      </c>
      <c r="Q131" s="273"/>
      <c r="R131" s="274">
        <v>31</v>
      </c>
      <c r="S131" s="275">
        <v>415</v>
      </c>
    </row>
    <row r="132" spans="1:19" ht="13.5">
      <c r="A132" s="276" t="s">
        <v>273</v>
      </c>
      <c r="B132" s="272"/>
      <c r="C132" s="273"/>
      <c r="D132" s="273"/>
      <c r="E132" s="273"/>
      <c r="F132" s="273"/>
      <c r="G132" s="273"/>
      <c r="H132" s="273"/>
      <c r="I132" s="273"/>
      <c r="J132" s="273"/>
      <c r="K132" s="273">
        <v>26</v>
      </c>
      <c r="L132" s="273"/>
      <c r="M132" s="273"/>
      <c r="N132" s="273">
        <v>16</v>
      </c>
      <c r="O132" s="273"/>
      <c r="P132" s="273">
        <v>21</v>
      </c>
      <c r="Q132" s="273"/>
      <c r="R132" s="274">
        <v>48</v>
      </c>
      <c r="S132" s="275">
        <v>111</v>
      </c>
    </row>
    <row r="133" spans="1:19" ht="13.5">
      <c r="A133" s="276" t="s">
        <v>274</v>
      </c>
      <c r="B133" s="272"/>
      <c r="C133" s="273"/>
      <c r="D133" s="273"/>
      <c r="E133" s="273"/>
      <c r="F133" s="273">
        <v>2</v>
      </c>
      <c r="G133" s="273"/>
      <c r="H133" s="273"/>
      <c r="I133" s="273"/>
      <c r="J133" s="273"/>
      <c r="K133" s="273">
        <v>32</v>
      </c>
      <c r="L133" s="273">
        <v>9</v>
      </c>
      <c r="M133" s="273">
        <v>12</v>
      </c>
      <c r="N133" s="273">
        <v>1</v>
      </c>
      <c r="O133" s="273">
        <v>170</v>
      </c>
      <c r="P133" s="273"/>
      <c r="Q133" s="273">
        <v>1</v>
      </c>
      <c r="R133" s="274">
        <v>3</v>
      </c>
      <c r="S133" s="275">
        <v>230</v>
      </c>
    </row>
    <row r="134" spans="1:19" ht="13.5">
      <c r="A134" s="276" t="s">
        <v>275</v>
      </c>
      <c r="B134" s="272"/>
      <c r="C134" s="273"/>
      <c r="D134" s="273"/>
      <c r="E134" s="273"/>
      <c r="F134" s="273">
        <v>41</v>
      </c>
      <c r="G134" s="273">
        <v>13</v>
      </c>
      <c r="H134" s="273"/>
      <c r="I134" s="273"/>
      <c r="J134" s="273"/>
      <c r="K134" s="273">
        <v>2</v>
      </c>
      <c r="L134" s="273"/>
      <c r="M134" s="273">
        <v>4</v>
      </c>
      <c r="N134" s="273">
        <v>6</v>
      </c>
      <c r="O134" s="273">
        <v>11</v>
      </c>
      <c r="P134" s="273"/>
      <c r="Q134" s="273"/>
      <c r="R134" s="274">
        <v>18</v>
      </c>
      <c r="S134" s="275">
        <v>95</v>
      </c>
    </row>
    <row r="135" spans="1:19" ht="13.5">
      <c r="A135" s="276" t="s">
        <v>276</v>
      </c>
      <c r="B135" s="272"/>
      <c r="C135" s="273"/>
      <c r="D135" s="273"/>
      <c r="E135" s="273"/>
      <c r="F135" s="273">
        <v>19</v>
      </c>
      <c r="G135" s="273">
        <v>3</v>
      </c>
      <c r="H135" s="273"/>
      <c r="I135" s="273"/>
      <c r="J135" s="273"/>
      <c r="K135" s="273">
        <v>59</v>
      </c>
      <c r="L135" s="273">
        <v>12</v>
      </c>
      <c r="M135" s="273">
        <v>10</v>
      </c>
      <c r="N135" s="273">
        <v>42</v>
      </c>
      <c r="O135" s="273">
        <v>50</v>
      </c>
      <c r="P135" s="273"/>
      <c r="Q135" s="273"/>
      <c r="R135" s="274">
        <v>38</v>
      </c>
      <c r="S135" s="275">
        <v>233</v>
      </c>
    </row>
    <row r="136" spans="1:19" ht="13.5">
      <c r="A136" s="276" t="s">
        <v>277</v>
      </c>
      <c r="B136" s="272"/>
      <c r="C136" s="273"/>
      <c r="D136" s="273"/>
      <c r="E136" s="273"/>
      <c r="F136" s="273">
        <v>6</v>
      </c>
      <c r="G136" s="273">
        <v>4</v>
      </c>
      <c r="H136" s="273"/>
      <c r="I136" s="273"/>
      <c r="J136" s="273"/>
      <c r="K136" s="273">
        <v>16</v>
      </c>
      <c r="L136" s="273"/>
      <c r="M136" s="273">
        <v>8</v>
      </c>
      <c r="N136" s="273">
        <v>3</v>
      </c>
      <c r="O136" s="273">
        <v>17</v>
      </c>
      <c r="P136" s="273"/>
      <c r="Q136" s="273"/>
      <c r="R136" s="274">
        <v>15</v>
      </c>
      <c r="S136" s="275">
        <v>69</v>
      </c>
    </row>
    <row r="137" spans="1:19" ht="13.5">
      <c r="A137" s="276" t="s">
        <v>278</v>
      </c>
      <c r="B137" s="272"/>
      <c r="C137" s="273"/>
      <c r="D137" s="273"/>
      <c r="E137" s="273"/>
      <c r="F137" s="273">
        <v>38</v>
      </c>
      <c r="G137" s="273">
        <v>13</v>
      </c>
      <c r="H137" s="273"/>
      <c r="I137" s="273"/>
      <c r="J137" s="273"/>
      <c r="K137" s="273">
        <v>95</v>
      </c>
      <c r="L137" s="273">
        <v>1</v>
      </c>
      <c r="M137" s="273">
        <v>5</v>
      </c>
      <c r="N137" s="273">
        <v>9</v>
      </c>
      <c r="O137" s="273">
        <v>5</v>
      </c>
      <c r="P137" s="273"/>
      <c r="Q137" s="273"/>
      <c r="R137" s="274">
        <v>122</v>
      </c>
      <c r="S137" s="275">
        <v>288</v>
      </c>
    </row>
    <row r="138" spans="1:19" ht="13.5">
      <c r="A138" s="276" t="s">
        <v>279</v>
      </c>
      <c r="B138" s="272"/>
      <c r="C138" s="273"/>
      <c r="D138" s="273"/>
      <c r="E138" s="273"/>
      <c r="F138" s="273">
        <v>15</v>
      </c>
      <c r="G138" s="273">
        <v>52</v>
      </c>
      <c r="H138" s="273"/>
      <c r="I138" s="273"/>
      <c r="J138" s="273"/>
      <c r="K138" s="273">
        <v>110</v>
      </c>
      <c r="L138" s="273"/>
      <c r="M138" s="273">
        <v>7</v>
      </c>
      <c r="N138" s="273">
        <v>12</v>
      </c>
      <c r="O138" s="273">
        <v>35</v>
      </c>
      <c r="P138" s="273">
        <v>33</v>
      </c>
      <c r="Q138" s="273"/>
      <c r="R138" s="274">
        <v>11</v>
      </c>
      <c r="S138" s="275">
        <v>275</v>
      </c>
    </row>
    <row r="139" spans="1:19" ht="13.5">
      <c r="A139" s="276" t="s">
        <v>280</v>
      </c>
      <c r="B139" s="272"/>
      <c r="C139" s="273"/>
      <c r="D139" s="273"/>
      <c r="E139" s="273"/>
      <c r="F139" s="273">
        <v>61</v>
      </c>
      <c r="G139" s="273">
        <v>16</v>
      </c>
      <c r="H139" s="273"/>
      <c r="I139" s="273"/>
      <c r="J139" s="273">
        <v>163</v>
      </c>
      <c r="K139" s="273">
        <v>87</v>
      </c>
      <c r="L139" s="273">
        <v>6</v>
      </c>
      <c r="M139" s="273">
        <v>13</v>
      </c>
      <c r="N139" s="273">
        <v>5</v>
      </c>
      <c r="O139" s="273">
        <v>304</v>
      </c>
      <c r="P139" s="273">
        <v>79</v>
      </c>
      <c r="Q139" s="273">
        <v>76</v>
      </c>
      <c r="R139" s="274">
        <v>18</v>
      </c>
      <c r="S139" s="275">
        <v>828</v>
      </c>
    </row>
    <row r="140" spans="1:19" ht="13.5">
      <c r="A140" s="276" t="s">
        <v>281</v>
      </c>
      <c r="B140" s="272"/>
      <c r="C140" s="273"/>
      <c r="D140" s="273"/>
      <c r="E140" s="273"/>
      <c r="F140" s="273">
        <v>51</v>
      </c>
      <c r="G140" s="273">
        <v>196</v>
      </c>
      <c r="H140" s="273"/>
      <c r="I140" s="273">
        <v>18</v>
      </c>
      <c r="J140" s="273">
        <v>2</v>
      </c>
      <c r="K140" s="273">
        <v>126</v>
      </c>
      <c r="L140" s="273">
        <v>66</v>
      </c>
      <c r="M140" s="273">
        <v>24</v>
      </c>
      <c r="N140" s="273">
        <v>74</v>
      </c>
      <c r="O140" s="273">
        <v>6</v>
      </c>
      <c r="P140" s="273">
        <v>66</v>
      </c>
      <c r="Q140" s="273"/>
      <c r="R140" s="274">
        <v>78</v>
      </c>
      <c r="S140" s="275">
        <v>707</v>
      </c>
    </row>
    <row r="141" spans="1:19" ht="13.5">
      <c r="A141" s="276" t="s">
        <v>282</v>
      </c>
      <c r="B141" s="272"/>
      <c r="C141" s="273"/>
      <c r="D141" s="273"/>
      <c r="E141" s="273"/>
      <c r="F141" s="273">
        <v>37</v>
      </c>
      <c r="G141" s="273">
        <v>12</v>
      </c>
      <c r="H141" s="273"/>
      <c r="I141" s="273">
        <v>29</v>
      </c>
      <c r="J141" s="273"/>
      <c r="K141" s="273">
        <v>130</v>
      </c>
      <c r="L141" s="273">
        <v>15</v>
      </c>
      <c r="M141" s="273">
        <v>21</v>
      </c>
      <c r="N141" s="273">
        <v>667</v>
      </c>
      <c r="O141" s="273">
        <v>253</v>
      </c>
      <c r="P141" s="273">
        <v>4</v>
      </c>
      <c r="Q141" s="273"/>
      <c r="R141" s="274">
        <v>100</v>
      </c>
      <c r="S141" s="275">
        <v>1268</v>
      </c>
    </row>
    <row r="142" spans="1:19" ht="13.5">
      <c r="A142" s="276" t="s">
        <v>283</v>
      </c>
      <c r="B142" s="272"/>
      <c r="C142" s="273"/>
      <c r="D142" s="273"/>
      <c r="E142" s="273"/>
      <c r="F142" s="273">
        <v>84</v>
      </c>
      <c r="G142" s="273">
        <v>959</v>
      </c>
      <c r="H142" s="273"/>
      <c r="I142" s="273">
        <v>184</v>
      </c>
      <c r="J142" s="273">
        <v>1</v>
      </c>
      <c r="K142" s="273">
        <v>377</v>
      </c>
      <c r="L142" s="273">
        <v>83</v>
      </c>
      <c r="M142" s="273">
        <v>79</v>
      </c>
      <c r="N142" s="273">
        <v>382</v>
      </c>
      <c r="O142" s="273">
        <v>13</v>
      </c>
      <c r="P142" s="273">
        <v>11</v>
      </c>
      <c r="Q142" s="273">
        <v>2</v>
      </c>
      <c r="R142" s="274">
        <v>574</v>
      </c>
      <c r="S142" s="275">
        <v>2749</v>
      </c>
    </row>
    <row r="143" spans="1:19" ht="13.5">
      <c r="A143" s="276" t="s">
        <v>284</v>
      </c>
      <c r="B143" s="272"/>
      <c r="C143" s="273"/>
      <c r="D143" s="273"/>
      <c r="E143" s="273"/>
      <c r="F143" s="273">
        <v>257</v>
      </c>
      <c r="G143" s="273">
        <v>20</v>
      </c>
      <c r="H143" s="273">
        <v>73</v>
      </c>
      <c r="I143" s="273">
        <v>433</v>
      </c>
      <c r="J143" s="273">
        <v>4</v>
      </c>
      <c r="K143" s="273">
        <v>668</v>
      </c>
      <c r="L143" s="273">
        <v>86</v>
      </c>
      <c r="M143" s="273">
        <v>27</v>
      </c>
      <c r="N143" s="273">
        <v>97</v>
      </c>
      <c r="O143" s="273">
        <v>30</v>
      </c>
      <c r="P143" s="273">
        <v>6</v>
      </c>
      <c r="Q143" s="273"/>
      <c r="R143" s="274">
        <v>376</v>
      </c>
      <c r="S143" s="275">
        <v>2077</v>
      </c>
    </row>
    <row r="144" spans="1:19" ht="13.5">
      <c r="A144" s="276" t="s">
        <v>285</v>
      </c>
      <c r="B144" s="272"/>
      <c r="C144" s="273"/>
      <c r="D144" s="273"/>
      <c r="E144" s="273"/>
      <c r="F144" s="273">
        <v>86</v>
      </c>
      <c r="G144" s="273">
        <v>53</v>
      </c>
      <c r="H144" s="273"/>
      <c r="I144" s="273"/>
      <c r="J144" s="273"/>
      <c r="K144" s="273">
        <v>141</v>
      </c>
      <c r="L144" s="273">
        <v>5</v>
      </c>
      <c r="M144" s="273">
        <v>11</v>
      </c>
      <c r="N144" s="273">
        <v>167</v>
      </c>
      <c r="O144" s="273">
        <v>32</v>
      </c>
      <c r="P144" s="273">
        <v>16</v>
      </c>
      <c r="Q144" s="273"/>
      <c r="R144" s="274">
        <v>63</v>
      </c>
      <c r="S144" s="275">
        <v>574</v>
      </c>
    </row>
    <row r="145" spans="1:19" ht="13.5">
      <c r="A145" s="276" t="s">
        <v>286</v>
      </c>
      <c r="B145" s="272"/>
      <c r="C145" s="273"/>
      <c r="D145" s="273"/>
      <c r="E145" s="273">
        <v>13</v>
      </c>
      <c r="F145" s="273">
        <v>17</v>
      </c>
      <c r="G145" s="273"/>
      <c r="H145" s="273"/>
      <c r="I145" s="273">
        <v>2</v>
      </c>
      <c r="J145" s="273"/>
      <c r="K145" s="273">
        <v>274</v>
      </c>
      <c r="L145" s="273">
        <v>255</v>
      </c>
      <c r="M145" s="273">
        <v>22</v>
      </c>
      <c r="N145" s="273">
        <v>129</v>
      </c>
      <c r="O145" s="273">
        <v>34</v>
      </c>
      <c r="P145" s="273"/>
      <c r="Q145" s="273"/>
      <c r="R145" s="274">
        <v>393</v>
      </c>
      <c r="S145" s="275">
        <v>1139</v>
      </c>
    </row>
    <row r="146" spans="1:19" ht="13.5">
      <c r="A146" s="276" t="s">
        <v>287</v>
      </c>
      <c r="B146" s="272"/>
      <c r="C146" s="273"/>
      <c r="D146" s="273"/>
      <c r="E146" s="273"/>
      <c r="F146" s="273"/>
      <c r="G146" s="273"/>
      <c r="H146" s="273"/>
      <c r="I146" s="273"/>
      <c r="J146" s="273"/>
      <c r="K146" s="273">
        <v>33</v>
      </c>
      <c r="L146" s="273"/>
      <c r="M146" s="273"/>
      <c r="N146" s="273">
        <v>24</v>
      </c>
      <c r="O146" s="273"/>
      <c r="P146" s="273"/>
      <c r="Q146" s="273"/>
      <c r="R146" s="274">
        <v>12</v>
      </c>
      <c r="S146" s="275">
        <v>69</v>
      </c>
    </row>
    <row r="147" spans="1:19" ht="13.5">
      <c r="A147" s="276" t="s">
        <v>288</v>
      </c>
      <c r="B147" s="272"/>
      <c r="C147" s="273"/>
      <c r="D147" s="273"/>
      <c r="E147" s="273"/>
      <c r="F147" s="273">
        <v>17</v>
      </c>
      <c r="G147" s="273">
        <v>6</v>
      </c>
      <c r="H147" s="273"/>
      <c r="I147" s="273"/>
      <c r="J147" s="273"/>
      <c r="K147" s="273">
        <v>72</v>
      </c>
      <c r="L147" s="273"/>
      <c r="M147" s="273">
        <v>1</v>
      </c>
      <c r="N147" s="273">
        <v>3</v>
      </c>
      <c r="O147" s="273">
        <v>43</v>
      </c>
      <c r="P147" s="273">
        <v>5</v>
      </c>
      <c r="Q147" s="273"/>
      <c r="R147" s="274">
        <v>36</v>
      </c>
      <c r="S147" s="275">
        <v>183</v>
      </c>
    </row>
    <row r="148" spans="1:19" ht="13.5">
      <c r="A148" s="276" t="s">
        <v>289</v>
      </c>
      <c r="B148" s="272"/>
      <c r="C148" s="273"/>
      <c r="D148" s="273"/>
      <c r="E148" s="273"/>
      <c r="F148" s="273">
        <v>111</v>
      </c>
      <c r="G148" s="273"/>
      <c r="H148" s="273"/>
      <c r="I148" s="273"/>
      <c r="J148" s="273"/>
      <c r="K148" s="273">
        <v>33</v>
      </c>
      <c r="L148" s="273"/>
      <c r="M148" s="273">
        <v>1</v>
      </c>
      <c r="N148" s="273">
        <v>27</v>
      </c>
      <c r="O148" s="273">
        <v>23</v>
      </c>
      <c r="P148" s="273">
        <v>1</v>
      </c>
      <c r="Q148" s="273"/>
      <c r="R148" s="274">
        <v>28</v>
      </c>
      <c r="S148" s="275">
        <v>224</v>
      </c>
    </row>
    <row r="149" spans="1:19" ht="13.5">
      <c r="A149" s="276" t="s">
        <v>290</v>
      </c>
      <c r="B149" s="272"/>
      <c r="C149" s="273"/>
      <c r="D149" s="273"/>
      <c r="E149" s="273"/>
      <c r="F149" s="273">
        <v>34</v>
      </c>
      <c r="G149" s="273">
        <v>32</v>
      </c>
      <c r="H149" s="273"/>
      <c r="I149" s="273"/>
      <c r="J149" s="273"/>
      <c r="K149" s="273">
        <v>396</v>
      </c>
      <c r="L149" s="273">
        <v>25</v>
      </c>
      <c r="M149" s="273">
        <v>21</v>
      </c>
      <c r="N149" s="273">
        <v>191</v>
      </c>
      <c r="O149" s="273">
        <v>20</v>
      </c>
      <c r="P149" s="273">
        <v>2</v>
      </c>
      <c r="Q149" s="273"/>
      <c r="R149" s="274">
        <v>1070</v>
      </c>
      <c r="S149" s="275">
        <v>1791</v>
      </c>
    </row>
    <row r="150" spans="1:19" ht="13.5">
      <c r="A150" s="276" t="s">
        <v>291</v>
      </c>
      <c r="B150" s="272"/>
      <c r="C150" s="273"/>
      <c r="D150" s="273"/>
      <c r="E150" s="273"/>
      <c r="F150" s="273">
        <v>38</v>
      </c>
      <c r="G150" s="273">
        <v>4</v>
      </c>
      <c r="H150" s="273"/>
      <c r="I150" s="273"/>
      <c r="J150" s="273"/>
      <c r="K150" s="273">
        <v>23</v>
      </c>
      <c r="L150" s="273"/>
      <c r="M150" s="273">
        <v>7</v>
      </c>
      <c r="N150" s="273"/>
      <c r="O150" s="273"/>
      <c r="P150" s="273">
        <v>1</v>
      </c>
      <c r="Q150" s="273"/>
      <c r="R150" s="274">
        <v>44</v>
      </c>
      <c r="S150" s="275">
        <v>117</v>
      </c>
    </row>
    <row r="151" spans="1:19" ht="13.5">
      <c r="A151" s="276" t="s">
        <v>292</v>
      </c>
      <c r="B151" s="272"/>
      <c r="C151" s="273"/>
      <c r="D151" s="273"/>
      <c r="E151" s="273"/>
      <c r="F151" s="273"/>
      <c r="G151" s="273">
        <v>5</v>
      </c>
      <c r="H151" s="273"/>
      <c r="I151" s="273"/>
      <c r="J151" s="273"/>
      <c r="K151" s="273">
        <v>2</v>
      </c>
      <c r="L151" s="273"/>
      <c r="M151" s="273">
        <v>2</v>
      </c>
      <c r="N151" s="273"/>
      <c r="O151" s="273"/>
      <c r="P151" s="273">
        <v>2</v>
      </c>
      <c r="Q151" s="273"/>
      <c r="R151" s="274">
        <v>3</v>
      </c>
      <c r="S151" s="275">
        <v>14</v>
      </c>
    </row>
    <row r="152" spans="1:19" ht="13.5">
      <c r="A152" s="276" t="s">
        <v>293</v>
      </c>
      <c r="B152" s="272"/>
      <c r="C152" s="273"/>
      <c r="D152" s="273"/>
      <c r="E152" s="273"/>
      <c r="F152" s="273">
        <v>611</v>
      </c>
      <c r="G152" s="273">
        <v>7456</v>
      </c>
      <c r="H152" s="273"/>
      <c r="I152" s="273">
        <v>92</v>
      </c>
      <c r="J152" s="273">
        <v>866</v>
      </c>
      <c r="K152" s="273">
        <v>1364</v>
      </c>
      <c r="L152" s="273">
        <v>17</v>
      </c>
      <c r="M152" s="273">
        <v>12</v>
      </c>
      <c r="N152" s="273">
        <v>34</v>
      </c>
      <c r="O152" s="273">
        <v>3</v>
      </c>
      <c r="P152" s="273">
        <v>0</v>
      </c>
      <c r="Q152" s="273">
        <v>148</v>
      </c>
      <c r="R152" s="274">
        <v>671</v>
      </c>
      <c r="S152" s="275">
        <v>11274</v>
      </c>
    </row>
    <row r="153" spans="1:19" ht="13.5">
      <c r="A153" s="276" t="s">
        <v>294</v>
      </c>
      <c r="B153" s="272"/>
      <c r="C153" s="273"/>
      <c r="D153" s="273"/>
      <c r="E153" s="273"/>
      <c r="F153" s="273">
        <v>14</v>
      </c>
      <c r="G153" s="273">
        <v>2</v>
      </c>
      <c r="H153" s="273"/>
      <c r="I153" s="273"/>
      <c r="J153" s="273"/>
      <c r="K153" s="273">
        <v>29</v>
      </c>
      <c r="L153" s="273"/>
      <c r="M153" s="273">
        <v>7</v>
      </c>
      <c r="N153" s="273">
        <v>11</v>
      </c>
      <c r="O153" s="273"/>
      <c r="P153" s="273">
        <v>3</v>
      </c>
      <c r="Q153" s="273"/>
      <c r="R153" s="274">
        <v>13</v>
      </c>
      <c r="S153" s="275">
        <v>79</v>
      </c>
    </row>
    <row r="154" spans="1:19" ht="13.5">
      <c r="A154" s="276" t="s">
        <v>295</v>
      </c>
      <c r="B154" s="272"/>
      <c r="C154" s="273"/>
      <c r="D154" s="273"/>
      <c r="E154" s="273"/>
      <c r="F154" s="273">
        <v>11</v>
      </c>
      <c r="G154" s="273">
        <v>25</v>
      </c>
      <c r="H154" s="273"/>
      <c r="I154" s="273"/>
      <c r="J154" s="273"/>
      <c r="K154" s="273">
        <v>207</v>
      </c>
      <c r="L154" s="273">
        <v>11</v>
      </c>
      <c r="M154" s="273">
        <v>23</v>
      </c>
      <c r="N154" s="273">
        <v>93</v>
      </c>
      <c r="O154" s="273">
        <v>31</v>
      </c>
      <c r="P154" s="273">
        <v>14</v>
      </c>
      <c r="Q154" s="273">
        <v>5</v>
      </c>
      <c r="R154" s="274">
        <v>80</v>
      </c>
      <c r="S154" s="275">
        <v>500</v>
      </c>
    </row>
    <row r="155" spans="1:19" ht="13.5">
      <c r="A155" s="276" t="s">
        <v>296</v>
      </c>
      <c r="B155" s="272"/>
      <c r="C155" s="273"/>
      <c r="D155" s="273"/>
      <c r="E155" s="273"/>
      <c r="F155" s="273">
        <v>19</v>
      </c>
      <c r="G155" s="273"/>
      <c r="H155" s="273"/>
      <c r="I155" s="273"/>
      <c r="J155" s="273"/>
      <c r="K155" s="273">
        <v>119</v>
      </c>
      <c r="L155" s="273"/>
      <c r="M155" s="273">
        <v>14</v>
      </c>
      <c r="N155" s="273">
        <v>2</v>
      </c>
      <c r="O155" s="273"/>
      <c r="P155" s="273">
        <v>25</v>
      </c>
      <c r="Q155" s="273"/>
      <c r="R155" s="274">
        <v>436</v>
      </c>
      <c r="S155" s="275">
        <v>615</v>
      </c>
    </row>
    <row r="156" spans="1:19" ht="13.5">
      <c r="A156" s="276" t="s">
        <v>297</v>
      </c>
      <c r="B156" s="272"/>
      <c r="C156" s="273"/>
      <c r="D156" s="273"/>
      <c r="E156" s="273"/>
      <c r="F156" s="273">
        <v>30</v>
      </c>
      <c r="G156" s="273">
        <v>51</v>
      </c>
      <c r="H156" s="273"/>
      <c r="I156" s="273"/>
      <c r="J156" s="273"/>
      <c r="K156" s="273">
        <v>77</v>
      </c>
      <c r="L156" s="273"/>
      <c r="M156" s="273">
        <v>7</v>
      </c>
      <c r="N156" s="273">
        <v>3</v>
      </c>
      <c r="O156" s="273"/>
      <c r="P156" s="273">
        <v>6</v>
      </c>
      <c r="Q156" s="273"/>
      <c r="R156" s="274">
        <v>29</v>
      </c>
      <c r="S156" s="275">
        <v>203</v>
      </c>
    </row>
    <row r="157" spans="1:19" ht="13.5">
      <c r="A157" s="276" t="s">
        <v>298</v>
      </c>
      <c r="B157" s="272"/>
      <c r="C157" s="273"/>
      <c r="D157" s="273"/>
      <c r="E157" s="273"/>
      <c r="F157" s="273">
        <v>1</v>
      </c>
      <c r="G157" s="273"/>
      <c r="H157" s="273"/>
      <c r="I157" s="273"/>
      <c r="J157" s="273">
        <v>107</v>
      </c>
      <c r="K157" s="273">
        <v>3</v>
      </c>
      <c r="L157" s="273"/>
      <c r="M157" s="273">
        <v>1</v>
      </c>
      <c r="N157" s="273">
        <v>26</v>
      </c>
      <c r="O157" s="273"/>
      <c r="P157" s="273"/>
      <c r="Q157" s="273"/>
      <c r="R157" s="274">
        <v>47</v>
      </c>
      <c r="S157" s="275">
        <v>185</v>
      </c>
    </row>
    <row r="158" spans="1:19" ht="13.5">
      <c r="A158" s="276" t="s">
        <v>299</v>
      </c>
      <c r="B158" s="272"/>
      <c r="C158" s="273"/>
      <c r="D158" s="273"/>
      <c r="E158" s="273"/>
      <c r="F158" s="273">
        <v>4</v>
      </c>
      <c r="G158" s="273"/>
      <c r="H158" s="273"/>
      <c r="I158" s="273"/>
      <c r="J158" s="273"/>
      <c r="K158" s="273">
        <v>357</v>
      </c>
      <c r="L158" s="273">
        <v>11</v>
      </c>
      <c r="M158" s="273"/>
      <c r="N158" s="273">
        <v>13</v>
      </c>
      <c r="O158" s="273"/>
      <c r="P158" s="273">
        <v>1</v>
      </c>
      <c r="Q158" s="273"/>
      <c r="R158" s="274">
        <v>41</v>
      </c>
      <c r="S158" s="275">
        <v>427</v>
      </c>
    </row>
    <row r="159" spans="1:19" ht="13.5">
      <c r="A159" s="276" t="s">
        <v>300</v>
      </c>
      <c r="B159" s="272"/>
      <c r="C159" s="273"/>
      <c r="D159" s="273"/>
      <c r="E159" s="273"/>
      <c r="F159" s="273">
        <v>3</v>
      </c>
      <c r="G159" s="273"/>
      <c r="H159" s="273"/>
      <c r="I159" s="273"/>
      <c r="J159" s="273"/>
      <c r="K159" s="273">
        <v>192</v>
      </c>
      <c r="L159" s="273"/>
      <c r="M159" s="273"/>
      <c r="N159" s="273">
        <v>27</v>
      </c>
      <c r="O159" s="273"/>
      <c r="P159" s="273"/>
      <c r="Q159" s="273"/>
      <c r="R159" s="274">
        <v>70</v>
      </c>
      <c r="S159" s="275">
        <v>292</v>
      </c>
    </row>
    <row r="160" spans="1:19" ht="13.5">
      <c r="A160" s="276" t="s">
        <v>301</v>
      </c>
      <c r="B160" s="272"/>
      <c r="C160" s="273"/>
      <c r="D160" s="273"/>
      <c r="E160" s="273"/>
      <c r="F160" s="273"/>
      <c r="G160" s="273">
        <v>9</v>
      </c>
      <c r="H160" s="273"/>
      <c r="I160" s="273"/>
      <c r="J160" s="273"/>
      <c r="K160" s="273">
        <v>132</v>
      </c>
      <c r="L160" s="273"/>
      <c r="M160" s="273">
        <v>3</v>
      </c>
      <c r="N160" s="273">
        <v>1</v>
      </c>
      <c r="O160" s="273">
        <v>171</v>
      </c>
      <c r="P160" s="273">
        <v>13</v>
      </c>
      <c r="Q160" s="273"/>
      <c r="R160" s="274">
        <v>9</v>
      </c>
      <c r="S160" s="275">
        <v>338</v>
      </c>
    </row>
    <row r="161" spans="1:19" ht="13.5">
      <c r="A161" s="276" t="s">
        <v>302</v>
      </c>
      <c r="B161" s="272"/>
      <c r="C161" s="273"/>
      <c r="D161" s="273"/>
      <c r="E161" s="273"/>
      <c r="F161" s="273">
        <v>26</v>
      </c>
      <c r="G161" s="273">
        <v>1</v>
      </c>
      <c r="H161" s="273"/>
      <c r="I161" s="273">
        <v>2</v>
      </c>
      <c r="J161" s="273"/>
      <c r="K161" s="273">
        <v>240</v>
      </c>
      <c r="L161" s="273">
        <v>3</v>
      </c>
      <c r="M161" s="273">
        <v>17</v>
      </c>
      <c r="N161" s="273">
        <v>8</v>
      </c>
      <c r="O161" s="273">
        <v>6</v>
      </c>
      <c r="P161" s="273"/>
      <c r="Q161" s="273"/>
      <c r="R161" s="274">
        <v>12</v>
      </c>
      <c r="S161" s="275">
        <v>315</v>
      </c>
    </row>
    <row r="162" spans="1:19" ht="13.5">
      <c r="A162" s="276" t="s">
        <v>303</v>
      </c>
      <c r="B162" s="272"/>
      <c r="C162" s="273"/>
      <c r="D162" s="273"/>
      <c r="E162" s="273"/>
      <c r="F162" s="273">
        <v>18</v>
      </c>
      <c r="G162" s="273"/>
      <c r="H162" s="273"/>
      <c r="I162" s="273">
        <v>72</v>
      </c>
      <c r="J162" s="273">
        <v>9</v>
      </c>
      <c r="K162" s="273">
        <v>103</v>
      </c>
      <c r="L162" s="273">
        <v>544</v>
      </c>
      <c r="M162" s="273">
        <v>29</v>
      </c>
      <c r="N162" s="273">
        <v>1011</v>
      </c>
      <c r="O162" s="273">
        <v>302</v>
      </c>
      <c r="P162" s="273">
        <v>52</v>
      </c>
      <c r="Q162" s="273">
        <v>169</v>
      </c>
      <c r="R162" s="274">
        <v>552</v>
      </c>
      <c r="S162" s="275">
        <v>2861</v>
      </c>
    </row>
    <row r="163" spans="1:19" ht="13.5">
      <c r="A163" s="276" t="s">
        <v>304</v>
      </c>
      <c r="B163" s="272"/>
      <c r="C163" s="273"/>
      <c r="D163" s="273"/>
      <c r="E163" s="273"/>
      <c r="F163" s="273">
        <v>35</v>
      </c>
      <c r="G163" s="273">
        <v>42</v>
      </c>
      <c r="H163" s="273"/>
      <c r="I163" s="273"/>
      <c r="J163" s="273">
        <v>1</v>
      </c>
      <c r="K163" s="273">
        <v>30</v>
      </c>
      <c r="L163" s="273">
        <v>2</v>
      </c>
      <c r="M163" s="273">
        <v>20</v>
      </c>
      <c r="N163" s="273">
        <v>13</v>
      </c>
      <c r="O163" s="273">
        <v>34</v>
      </c>
      <c r="P163" s="273">
        <v>12</v>
      </c>
      <c r="Q163" s="273"/>
      <c r="R163" s="274">
        <v>18</v>
      </c>
      <c r="S163" s="275">
        <v>207</v>
      </c>
    </row>
    <row r="164" spans="1:19" ht="13.5">
      <c r="A164" s="276" t="s">
        <v>305</v>
      </c>
      <c r="B164" s="272"/>
      <c r="C164" s="273"/>
      <c r="D164" s="273"/>
      <c r="E164" s="273"/>
      <c r="F164" s="273"/>
      <c r="G164" s="273"/>
      <c r="H164" s="273"/>
      <c r="I164" s="273"/>
      <c r="J164" s="273"/>
      <c r="K164" s="273">
        <v>340</v>
      </c>
      <c r="L164" s="273">
        <v>1</v>
      </c>
      <c r="M164" s="273">
        <v>43</v>
      </c>
      <c r="N164" s="273">
        <v>121</v>
      </c>
      <c r="O164" s="273">
        <v>5</v>
      </c>
      <c r="P164" s="273">
        <v>22</v>
      </c>
      <c r="Q164" s="273"/>
      <c r="R164" s="274">
        <v>104</v>
      </c>
      <c r="S164" s="275">
        <v>636</v>
      </c>
    </row>
    <row r="165" spans="1:19" ht="13.5">
      <c r="A165" s="276" t="s">
        <v>306</v>
      </c>
      <c r="B165" s="272"/>
      <c r="C165" s="273"/>
      <c r="D165" s="273"/>
      <c r="E165" s="273"/>
      <c r="F165" s="273">
        <v>5</v>
      </c>
      <c r="G165" s="273">
        <v>8</v>
      </c>
      <c r="H165" s="273"/>
      <c r="I165" s="273"/>
      <c r="J165" s="273">
        <v>1</v>
      </c>
      <c r="K165" s="273">
        <v>43</v>
      </c>
      <c r="L165" s="273"/>
      <c r="M165" s="273">
        <v>14</v>
      </c>
      <c r="N165" s="273">
        <v>11</v>
      </c>
      <c r="O165" s="273">
        <v>25</v>
      </c>
      <c r="P165" s="273">
        <v>1</v>
      </c>
      <c r="Q165" s="273"/>
      <c r="R165" s="274">
        <v>31</v>
      </c>
      <c r="S165" s="275">
        <v>139</v>
      </c>
    </row>
    <row r="166" spans="1:19" ht="13.5">
      <c r="A166" s="276" t="s">
        <v>307</v>
      </c>
      <c r="B166" s="272"/>
      <c r="C166" s="273"/>
      <c r="D166" s="273"/>
      <c r="E166" s="273"/>
      <c r="F166" s="273">
        <v>37</v>
      </c>
      <c r="G166" s="273">
        <v>10</v>
      </c>
      <c r="H166" s="273">
        <v>47</v>
      </c>
      <c r="I166" s="273">
        <v>2</v>
      </c>
      <c r="J166" s="273"/>
      <c r="K166" s="273">
        <v>125</v>
      </c>
      <c r="L166" s="273">
        <v>9</v>
      </c>
      <c r="M166" s="273">
        <v>14</v>
      </c>
      <c r="N166" s="273">
        <v>7</v>
      </c>
      <c r="O166" s="273">
        <v>55</v>
      </c>
      <c r="P166" s="273">
        <v>58</v>
      </c>
      <c r="Q166" s="273">
        <v>6</v>
      </c>
      <c r="R166" s="274">
        <v>124</v>
      </c>
      <c r="S166" s="275">
        <v>494</v>
      </c>
    </row>
    <row r="167" spans="1:19" ht="13.5">
      <c r="A167" s="276" t="s">
        <v>308</v>
      </c>
      <c r="B167" s="272"/>
      <c r="C167" s="273"/>
      <c r="D167" s="273"/>
      <c r="E167" s="273"/>
      <c r="F167" s="273">
        <v>19</v>
      </c>
      <c r="G167" s="273">
        <v>2</v>
      </c>
      <c r="H167" s="273"/>
      <c r="I167" s="273"/>
      <c r="J167" s="273"/>
      <c r="K167" s="273">
        <v>22</v>
      </c>
      <c r="L167" s="273"/>
      <c r="M167" s="273">
        <v>1</v>
      </c>
      <c r="N167" s="273">
        <v>6</v>
      </c>
      <c r="O167" s="273">
        <v>25</v>
      </c>
      <c r="P167" s="273"/>
      <c r="Q167" s="273">
        <v>1</v>
      </c>
      <c r="R167" s="274">
        <v>18</v>
      </c>
      <c r="S167" s="275">
        <v>94</v>
      </c>
    </row>
    <row r="168" spans="1:19" ht="13.5">
      <c r="A168" s="276" t="s">
        <v>309</v>
      </c>
      <c r="B168" s="272"/>
      <c r="C168" s="273"/>
      <c r="D168" s="273"/>
      <c r="E168" s="273"/>
      <c r="F168" s="273"/>
      <c r="G168" s="273"/>
      <c r="H168" s="273"/>
      <c r="I168" s="273"/>
      <c r="J168" s="273"/>
      <c r="K168" s="273">
        <v>17</v>
      </c>
      <c r="L168" s="273">
        <v>387</v>
      </c>
      <c r="M168" s="273"/>
      <c r="N168" s="273">
        <v>11</v>
      </c>
      <c r="O168" s="273">
        <v>2</v>
      </c>
      <c r="P168" s="273">
        <v>13</v>
      </c>
      <c r="Q168" s="273"/>
      <c r="R168" s="274">
        <v>41</v>
      </c>
      <c r="S168" s="275">
        <v>471</v>
      </c>
    </row>
    <row r="169" spans="1:19" ht="13.5">
      <c r="A169" s="276" t="s">
        <v>310</v>
      </c>
      <c r="B169" s="272"/>
      <c r="C169" s="273"/>
      <c r="D169" s="273"/>
      <c r="E169" s="273"/>
      <c r="F169" s="273">
        <v>1</v>
      </c>
      <c r="G169" s="273"/>
      <c r="H169" s="273"/>
      <c r="I169" s="273">
        <v>8</v>
      </c>
      <c r="J169" s="273"/>
      <c r="K169" s="273">
        <v>107</v>
      </c>
      <c r="L169" s="273"/>
      <c r="M169" s="273">
        <v>5</v>
      </c>
      <c r="N169" s="273">
        <v>16</v>
      </c>
      <c r="O169" s="273">
        <v>29</v>
      </c>
      <c r="P169" s="273">
        <v>5</v>
      </c>
      <c r="Q169" s="273"/>
      <c r="R169" s="274">
        <v>24</v>
      </c>
      <c r="S169" s="275">
        <v>195</v>
      </c>
    </row>
    <row r="170" spans="1:19" ht="13.5">
      <c r="A170" s="276" t="s">
        <v>311</v>
      </c>
      <c r="B170" s="272"/>
      <c r="C170" s="273"/>
      <c r="D170" s="273"/>
      <c r="E170" s="273"/>
      <c r="F170" s="273"/>
      <c r="G170" s="273">
        <v>2</v>
      </c>
      <c r="H170" s="273"/>
      <c r="I170" s="273"/>
      <c r="J170" s="273"/>
      <c r="K170" s="273">
        <v>16</v>
      </c>
      <c r="L170" s="273"/>
      <c r="M170" s="273">
        <v>2</v>
      </c>
      <c r="N170" s="273"/>
      <c r="O170" s="273">
        <v>5</v>
      </c>
      <c r="P170" s="273">
        <v>14</v>
      </c>
      <c r="Q170" s="273"/>
      <c r="R170" s="274">
        <v>8</v>
      </c>
      <c r="S170" s="275">
        <v>47</v>
      </c>
    </row>
    <row r="171" spans="1:19" ht="13.5">
      <c r="A171" s="276" t="s">
        <v>312</v>
      </c>
      <c r="B171" s="272"/>
      <c r="C171" s="273"/>
      <c r="D171" s="273"/>
      <c r="E171" s="273"/>
      <c r="F171" s="273">
        <v>4</v>
      </c>
      <c r="G171" s="273"/>
      <c r="H171" s="273"/>
      <c r="I171" s="273"/>
      <c r="J171" s="273"/>
      <c r="K171" s="273">
        <v>32</v>
      </c>
      <c r="L171" s="273"/>
      <c r="M171" s="273">
        <v>2</v>
      </c>
      <c r="N171" s="273">
        <v>6</v>
      </c>
      <c r="O171" s="273">
        <v>51</v>
      </c>
      <c r="P171" s="273">
        <v>4</v>
      </c>
      <c r="Q171" s="273"/>
      <c r="R171" s="274">
        <v>7</v>
      </c>
      <c r="S171" s="275">
        <v>106</v>
      </c>
    </row>
    <row r="172" spans="1:19" ht="13.5">
      <c r="A172" s="276" t="s">
        <v>313</v>
      </c>
      <c r="B172" s="272"/>
      <c r="C172" s="273"/>
      <c r="D172" s="273"/>
      <c r="E172" s="273"/>
      <c r="F172" s="273">
        <v>44</v>
      </c>
      <c r="G172" s="273">
        <v>30</v>
      </c>
      <c r="H172" s="273"/>
      <c r="I172" s="273"/>
      <c r="J172" s="273"/>
      <c r="K172" s="273">
        <v>66</v>
      </c>
      <c r="L172" s="273">
        <v>37</v>
      </c>
      <c r="M172" s="273">
        <v>7</v>
      </c>
      <c r="N172" s="273">
        <v>9</v>
      </c>
      <c r="O172" s="273">
        <v>37</v>
      </c>
      <c r="P172" s="273"/>
      <c r="Q172" s="273"/>
      <c r="R172" s="274">
        <v>28</v>
      </c>
      <c r="S172" s="275">
        <v>258</v>
      </c>
    </row>
    <row r="173" spans="1:19" ht="13.5">
      <c r="A173" s="276" t="s">
        <v>314</v>
      </c>
      <c r="B173" s="272"/>
      <c r="C173" s="273"/>
      <c r="D173" s="273"/>
      <c r="E173" s="273"/>
      <c r="F173" s="273">
        <v>26</v>
      </c>
      <c r="G173" s="273">
        <v>8</v>
      </c>
      <c r="H173" s="273"/>
      <c r="I173" s="273"/>
      <c r="J173" s="273">
        <v>26</v>
      </c>
      <c r="K173" s="273">
        <v>19</v>
      </c>
      <c r="L173" s="273">
        <v>42</v>
      </c>
      <c r="M173" s="273">
        <v>2</v>
      </c>
      <c r="N173" s="273">
        <v>4</v>
      </c>
      <c r="O173" s="273">
        <v>121</v>
      </c>
      <c r="P173" s="273">
        <v>14</v>
      </c>
      <c r="Q173" s="273"/>
      <c r="R173" s="274">
        <v>18</v>
      </c>
      <c r="S173" s="275">
        <v>280</v>
      </c>
    </row>
    <row r="174" spans="1:19" ht="13.5">
      <c r="A174" s="276" t="s">
        <v>315</v>
      </c>
      <c r="B174" s="272"/>
      <c r="C174" s="273"/>
      <c r="D174" s="273"/>
      <c r="E174" s="273"/>
      <c r="F174" s="273">
        <v>5</v>
      </c>
      <c r="G174" s="273">
        <v>1</v>
      </c>
      <c r="H174" s="273"/>
      <c r="I174" s="273"/>
      <c r="J174" s="273"/>
      <c r="K174" s="273">
        <v>37</v>
      </c>
      <c r="L174" s="273"/>
      <c r="M174" s="273">
        <v>7</v>
      </c>
      <c r="N174" s="273">
        <v>7</v>
      </c>
      <c r="O174" s="273">
        <v>4</v>
      </c>
      <c r="P174" s="273">
        <v>25</v>
      </c>
      <c r="Q174" s="273"/>
      <c r="R174" s="274">
        <v>16</v>
      </c>
      <c r="S174" s="275">
        <v>102</v>
      </c>
    </row>
    <row r="175" spans="1:19" ht="13.5">
      <c r="A175" s="276" t="s">
        <v>316</v>
      </c>
      <c r="B175" s="272"/>
      <c r="C175" s="273"/>
      <c r="D175" s="273"/>
      <c r="E175" s="273"/>
      <c r="F175" s="273"/>
      <c r="G175" s="273"/>
      <c r="H175" s="273"/>
      <c r="I175" s="273"/>
      <c r="J175" s="273"/>
      <c r="K175" s="273">
        <v>44</v>
      </c>
      <c r="L175" s="273"/>
      <c r="M175" s="273">
        <v>13</v>
      </c>
      <c r="N175" s="273">
        <v>19</v>
      </c>
      <c r="O175" s="273">
        <v>18</v>
      </c>
      <c r="P175" s="273">
        <v>4</v>
      </c>
      <c r="Q175" s="273"/>
      <c r="R175" s="274">
        <v>22</v>
      </c>
      <c r="S175" s="275">
        <v>120</v>
      </c>
    </row>
    <row r="176" spans="1:19" ht="13.5">
      <c r="A176" s="276" t="s">
        <v>317</v>
      </c>
      <c r="B176" s="272"/>
      <c r="C176" s="273"/>
      <c r="D176" s="273"/>
      <c r="E176" s="273"/>
      <c r="F176" s="273">
        <v>39</v>
      </c>
      <c r="G176" s="273">
        <v>13</v>
      </c>
      <c r="H176" s="273"/>
      <c r="I176" s="273">
        <v>1</v>
      </c>
      <c r="J176" s="273"/>
      <c r="K176" s="273">
        <v>67</v>
      </c>
      <c r="L176" s="273"/>
      <c r="M176" s="273">
        <v>17</v>
      </c>
      <c r="N176" s="273">
        <v>28</v>
      </c>
      <c r="O176" s="273">
        <v>16</v>
      </c>
      <c r="P176" s="273">
        <v>6</v>
      </c>
      <c r="Q176" s="273"/>
      <c r="R176" s="274">
        <v>20</v>
      </c>
      <c r="S176" s="275">
        <v>207</v>
      </c>
    </row>
    <row r="177" spans="1:19" ht="13.5">
      <c r="A177" s="276" t="s">
        <v>318</v>
      </c>
      <c r="B177" s="272"/>
      <c r="C177" s="273"/>
      <c r="D177" s="273"/>
      <c r="E177" s="273"/>
      <c r="F177" s="273">
        <v>27</v>
      </c>
      <c r="G177" s="273">
        <v>11</v>
      </c>
      <c r="H177" s="273"/>
      <c r="I177" s="273"/>
      <c r="J177" s="273">
        <v>3</v>
      </c>
      <c r="K177" s="273">
        <v>130</v>
      </c>
      <c r="L177" s="273"/>
      <c r="M177" s="273">
        <v>42</v>
      </c>
      <c r="N177" s="273">
        <v>56</v>
      </c>
      <c r="O177" s="273">
        <v>47</v>
      </c>
      <c r="P177" s="273">
        <v>20</v>
      </c>
      <c r="Q177" s="273"/>
      <c r="R177" s="274">
        <v>35</v>
      </c>
      <c r="S177" s="275">
        <v>371</v>
      </c>
    </row>
    <row r="178" spans="1:19" ht="13.5">
      <c r="A178" s="276" t="s">
        <v>319</v>
      </c>
      <c r="B178" s="272"/>
      <c r="C178" s="273"/>
      <c r="D178" s="273"/>
      <c r="E178" s="273"/>
      <c r="F178" s="273">
        <v>33</v>
      </c>
      <c r="G178" s="273">
        <v>2</v>
      </c>
      <c r="H178" s="273"/>
      <c r="I178" s="273"/>
      <c r="J178" s="273"/>
      <c r="K178" s="273">
        <v>80</v>
      </c>
      <c r="L178" s="273">
        <v>8</v>
      </c>
      <c r="M178" s="273">
        <v>23</v>
      </c>
      <c r="N178" s="273">
        <v>6</v>
      </c>
      <c r="O178" s="273">
        <v>13</v>
      </c>
      <c r="P178" s="273">
        <v>12</v>
      </c>
      <c r="Q178" s="273"/>
      <c r="R178" s="274">
        <v>23</v>
      </c>
      <c r="S178" s="275">
        <v>200</v>
      </c>
    </row>
    <row r="179" spans="1:19" ht="13.5">
      <c r="A179" s="276" t="s">
        <v>320</v>
      </c>
      <c r="B179" s="272"/>
      <c r="C179" s="273"/>
      <c r="D179" s="273"/>
      <c r="E179" s="273"/>
      <c r="F179" s="273">
        <v>11</v>
      </c>
      <c r="G179" s="273">
        <v>10</v>
      </c>
      <c r="H179" s="273"/>
      <c r="I179" s="273"/>
      <c r="J179" s="273"/>
      <c r="K179" s="273">
        <v>109</v>
      </c>
      <c r="L179" s="273">
        <v>37</v>
      </c>
      <c r="M179" s="273">
        <v>30</v>
      </c>
      <c r="N179" s="273">
        <v>26</v>
      </c>
      <c r="O179" s="273">
        <v>17</v>
      </c>
      <c r="P179" s="273">
        <v>3</v>
      </c>
      <c r="Q179" s="273"/>
      <c r="R179" s="274">
        <v>27</v>
      </c>
      <c r="S179" s="275">
        <v>270</v>
      </c>
    </row>
    <row r="180" spans="1:19" ht="13.5">
      <c r="A180" s="276" t="s">
        <v>321</v>
      </c>
      <c r="B180" s="272"/>
      <c r="C180" s="273"/>
      <c r="D180" s="273"/>
      <c r="E180" s="273"/>
      <c r="F180" s="273">
        <v>17</v>
      </c>
      <c r="G180" s="273">
        <v>27</v>
      </c>
      <c r="H180" s="273"/>
      <c r="I180" s="273"/>
      <c r="J180" s="273"/>
      <c r="K180" s="273">
        <v>130</v>
      </c>
      <c r="L180" s="273"/>
      <c r="M180" s="273">
        <v>20</v>
      </c>
      <c r="N180" s="273">
        <v>60</v>
      </c>
      <c r="O180" s="273">
        <v>13</v>
      </c>
      <c r="P180" s="273">
        <v>11</v>
      </c>
      <c r="Q180" s="273"/>
      <c r="R180" s="274">
        <v>582</v>
      </c>
      <c r="S180" s="275">
        <v>860</v>
      </c>
    </row>
    <row r="181" spans="1:19" ht="13.5">
      <c r="A181" s="276" t="s">
        <v>322</v>
      </c>
      <c r="B181" s="272"/>
      <c r="C181" s="273"/>
      <c r="D181" s="273"/>
      <c r="E181" s="273"/>
      <c r="F181" s="273">
        <v>7</v>
      </c>
      <c r="G181" s="273">
        <v>2</v>
      </c>
      <c r="H181" s="273"/>
      <c r="I181" s="273">
        <v>14</v>
      </c>
      <c r="J181" s="273"/>
      <c r="K181" s="273">
        <v>35</v>
      </c>
      <c r="L181" s="273"/>
      <c r="M181" s="273">
        <v>13</v>
      </c>
      <c r="N181" s="273">
        <v>26</v>
      </c>
      <c r="O181" s="273">
        <v>6</v>
      </c>
      <c r="P181" s="273">
        <v>10</v>
      </c>
      <c r="Q181" s="273"/>
      <c r="R181" s="274">
        <v>13</v>
      </c>
      <c r="S181" s="275">
        <v>126</v>
      </c>
    </row>
    <row r="182" spans="1:19" ht="13.5">
      <c r="A182" s="276" t="s">
        <v>323</v>
      </c>
      <c r="B182" s="272"/>
      <c r="C182" s="273"/>
      <c r="D182" s="273"/>
      <c r="E182" s="273"/>
      <c r="F182" s="273">
        <v>79</v>
      </c>
      <c r="G182" s="273"/>
      <c r="H182" s="273"/>
      <c r="I182" s="273"/>
      <c r="J182" s="273">
        <v>1</v>
      </c>
      <c r="K182" s="273">
        <v>791</v>
      </c>
      <c r="L182" s="273">
        <v>24</v>
      </c>
      <c r="M182" s="273">
        <v>60</v>
      </c>
      <c r="N182" s="273">
        <v>140</v>
      </c>
      <c r="O182" s="273">
        <v>16</v>
      </c>
      <c r="P182" s="273">
        <v>26</v>
      </c>
      <c r="Q182" s="273"/>
      <c r="R182" s="274">
        <v>187</v>
      </c>
      <c r="S182" s="275">
        <v>1324</v>
      </c>
    </row>
    <row r="183" spans="1:19" ht="13.5">
      <c r="A183" s="276" t="s">
        <v>324</v>
      </c>
      <c r="B183" s="272"/>
      <c r="C183" s="273"/>
      <c r="D183" s="273"/>
      <c r="E183" s="273"/>
      <c r="F183" s="273"/>
      <c r="G183" s="273"/>
      <c r="H183" s="273"/>
      <c r="I183" s="273"/>
      <c r="J183" s="273"/>
      <c r="K183" s="273">
        <v>27</v>
      </c>
      <c r="L183" s="273"/>
      <c r="M183" s="273">
        <v>1</v>
      </c>
      <c r="N183" s="273">
        <v>2</v>
      </c>
      <c r="O183" s="273">
        <v>4</v>
      </c>
      <c r="P183" s="273">
        <v>2</v>
      </c>
      <c r="Q183" s="273"/>
      <c r="R183" s="274">
        <v>1</v>
      </c>
      <c r="S183" s="275">
        <v>37</v>
      </c>
    </row>
    <row r="184" spans="1:19" ht="13.5">
      <c r="A184" s="276" t="s">
        <v>325</v>
      </c>
      <c r="B184" s="272"/>
      <c r="C184" s="273"/>
      <c r="D184" s="273"/>
      <c r="E184" s="273"/>
      <c r="F184" s="273"/>
      <c r="G184" s="273"/>
      <c r="H184" s="273"/>
      <c r="I184" s="273"/>
      <c r="J184" s="273"/>
      <c r="K184" s="273">
        <v>12</v>
      </c>
      <c r="L184" s="273"/>
      <c r="M184" s="273"/>
      <c r="N184" s="273">
        <v>4</v>
      </c>
      <c r="O184" s="273">
        <v>5</v>
      </c>
      <c r="P184" s="273"/>
      <c r="Q184" s="273"/>
      <c r="R184" s="274">
        <v>3</v>
      </c>
      <c r="S184" s="275">
        <v>24</v>
      </c>
    </row>
    <row r="185" spans="1:19" ht="13.5">
      <c r="A185" s="276" t="s">
        <v>326</v>
      </c>
      <c r="B185" s="272"/>
      <c r="C185" s="273"/>
      <c r="D185" s="273"/>
      <c r="E185" s="273"/>
      <c r="F185" s="273"/>
      <c r="G185" s="273"/>
      <c r="H185" s="273"/>
      <c r="I185" s="273"/>
      <c r="J185" s="273"/>
      <c r="K185" s="273">
        <v>29</v>
      </c>
      <c r="L185" s="273"/>
      <c r="M185" s="273">
        <v>8</v>
      </c>
      <c r="N185" s="273"/>
      <c r="O185" s="273">
        <v>2</v>
      </c>
      <c r="P185" s="273"/>
      <c r="Q185" s="273"/>
      <c r="R185" s="274">
        <v>2</v>
      </c>
      <c r="S185" s="275">
        <v>41</v>
      </c>
    </row>
    <row r="186" spans="1:19" ht="13.5">
      <c r="A186" s="276" t="s">
        <v>327</v>
      </c>
      <c r="B186" s="272"/>
      <c r="C186" s="273"/>
      <c r="D186" s="273"/>
      <c r="E186" s="273"/>
      <c r="F186" s="273">
        <v>7</v>
      </c>
      <c r="G186" s="273"/>
      <c r="H186" s="273"/>
      <c r="I186" s="273"/>
      <c r="J186" s="273"/>
      <c r="K186" s="273"/>
      <c r="L186" s="273"/>
      <c r="M186" s="273">
        <v>2</v>
      </c>
      <c r="N186" s="273"/>
      <c r="O186" s="273">
        <v>2</v>
      </c>
      <c r="P186" s="273">
        <v>1</v>
      </c>
      <c r="Q186" s="273"/>
      <c r="R186" s="274">
        <v>5</v>
      </c>
      <c r="S186" s="275">
        <v>17</v>
      </c>
    </row>
    <row r="187" spans="1:19" ht="13.5">
      <c r="A187" s="276" t="s">
        <v>328</v>
      </c>
      <c r="B187" s="272"/>
      <c r="C187" s="273"/>
      <c r="D187" s="273"/>
      <c r="E187" s="273"/>
      <c r="F187" s="273">
        <v>46</v>
      </c>
      <c r="G187" s="273">
        <v>34</v>
      </c>
      <c r="H187" s="273"/>
      <c r="I187" s="273">
        <v>13</v>
      </c>
      <c r="J187" s="273">
        <v>1</v>
      </c>
      <c r="K187" s="273">
        <v>283</v>
      </c>
      <c r="L187" s="273">
        <v>5</v>
      </c>
      <c r="M187" s="273">
        <v>1</v>
      </c>
      <c r="N187" s="273">
        <v>99</v>
      </c>
      <c r="O187" s="273">
        <v>44</v>
      </c>
      <c r="P187" s="273">
        <v>23</v>
      </c>
      <c r="Q187" s="273"/>
      <c r="R187" s="274">
        <v>90</v>
      </c>
      <c r="S187" s="275">
        <v>639</v>
      </c>
    </row>
    <row r="188" spans="1:19" ht="13.5">
      <c r="A188" s="276" t="s">
        <v>329</v>
      </c>
      <c r="B188" s="272"/>
      <c r="C188" s="273"/>
      <c r="D188" s="273"/>
      <c r="E188" s="273"/>
      <c r="F188" s="273">
        <v>64</v>
      </c>
      <c r="G188" s="273">
        <v>57</v>
      </c>
      <c r="H188" s="273"/>
      <c r="I188" s="273"/>
      <c r="J188" s="273">
        <v>2</v>
      </c>
      <c r="K188" s="273">
        <v>239</v>
      </c>
      <c r="L188" s="273">
        <v>2</v>
      </c>
      <c r="M188" s="273">
        <v>11</v>
      </c>
      <c r="N188" s="273">
        <v>18</v>
      </c>
      <c r="O188" s="273">
        <v>18</v>
      </c>
      <c r="P188" s="273">
        <v>2</v>
      </c>
      <c r="Q188" s="273"/>
      <c r="R188" s="274">
        <v>204</v>
      </c>
      <c r="S188" s="275">
        <v>617</v>
      </c>
    </row>
    <row r="189" spans="1:19" ht="13.5">
      <c r="A189" s="276" t="s">
        <v>330</v>
      </c>
      <c r="B189" s="272"/>
      <c r="C189" s="273"/>
      <c r="D189" s="273"/>
      <c r="E189" s="273"/>
      <c r="F189" s="273">
        <v>25</v>
      </c>
      <c r="G189" s="273">
        <v>7</v>
      </c>
      <c r="H189" s="273"/>
      <c r="I189" s="273"/>
      <c r="J189" s="273"/>
      <c r="K189" s="273">
        <v>218</v>
      </c>
      <c r="L189" s="273"/>
      <c r="M189" s="273">
        <v>13</v>
      </c>
      <c r="N189" s="273">
        <v>60</v>
      </c>
      <c r="O189" s="273">
        <v>42</v>
      </c>
      <c r="P189" s="273">
        <v>297</v>
      </c>
      <c r="Q189" s="273"/>
      <c r="R189" s="274">
        <v>90</v>
      </c>
      <c r="S189" s="275">
        <v>752</v>
      </c>
    </row>
    <row r="190" spans="1:19" ht="13.5">
      <c r="A190" s="276" t="s">
        <v>331</v>
      </c>
      <c r="B190" s="272"/>
      <c r="C190" s="273"/>
      <c r="D190" s="273"/>
      <c r="E190" s="273"/>
      <c r="F190" s="273">
        <v>11</v>
      </c>
      <c r="G190" s="273">
        <v>2</v>
      </c>
      <c r="H190" s="273"/>
      <c r="I190" s="273"/>
      <c r="J190" s="273"/>
      <c r="K190" s="273">
        <v>31</v>
      </c>
      <c r="L190" s="273"/>
      <c r="M190" s="273"/>
      <c r="N190" s="273">
        <v>23</v>
      </c>
      <c r="O190" s="273">
        <v>24</v>
      </c>
      <c r="P190" s="273">
        <v>9</v>
      </c>
      <c r="Q190" s="273"/>
      <c r="R190" s="274">
        <v>279</v>
      </c>
      <c r="S190" s="275">
        <v>379</v>
      </c>
    </row>
    <row r="191" spans="1:19" ht="13.5">
      <c r="A191" s="276" t="s">
        <v>332</v>
      </c>
      <c r="B191" s="272"/>
      <c r="C191" s="273"/>
      <c r="D191" s="273"/>
      <c r="E191" s="273"/>
      <c r="F191" s="273">
        <v>6</v>
      </c>
      <c r="G191" s="273">
        <v>10</v>
      </c>
      <c r="H191" s="273"/>
      <c r="I191" s="273">
        <v>3</v>
      </c>
      <c r="J191" s="273"/>
      <c r="K191" s="273">
        <v>37</v>
      </c>
      <c r="L191" s="273"/>
      <c r="M191" s="273"/>
      <c r="N191" s="273"/>
      <c r="O191" s="273"/>
      <c r="P191" s="273"/>
      <c r="Q191" s="273"/>
      <c r="R191" s="274">
        <v>95</v>
      </c>
      <c r="S191" s="275">
        <v>151</v>
      </c>
    </row>
    <row r="192" spans="1:19" ht="13.5">
      <c r="A192" s="276" t="s">
        <v>333</v>
      </c>
      <c r="B192" s="272"/>
      <c r="C192" s="273"/>
      <c r="D192" s="273"/>
      <c r="E192" s="273"/>
      <c r="F192" s="273">
        <v>56</v>
      </c>
      <c r="G192" s="273"/>
      <c r="H192" s="273"/>
      <c r="I192" s="273"/>
      <c r="J192" s="273">
        <v>16</v>
      </c>
      <c r="K192" s="273">
        <v>124</v>
      </c>
      <c r="L192" s="273"/>
      <c r="M192" s="273">
        <v>3</v>
      </c>
      <c r="N192" s="273">
        <v>59</v>
      </c>
      <c r="O192" s="273"/>
      <c r="P192" s="273"/>
      <c r="Q192" s="273"/>
      <c r="R192" s="274">
        <v>25</v>
      </c>
      <c r="S192" s="275">
        <v>283</v>
      </c>
    </row>
    <row r="193" spans="1:19" ht="13.5">
      <c r="A193" s="276" t="s">
        <v>334</v>
      </c>
      <c r="B193" s="272"/>
      <c r="C193" s="273"/>
      <c r="D193" s="273"/>
      <c r="E193" s="273"/>
      <c r="F193" s="273">
        <v>83</v>
      </c>
      <c r="G193" s="273">
        <v>4</v>
      </c>
      <c r="H193" s="273"/>
      <c r="I193" s="273">
        <v>98</v>
      </c>
      <c r="J193" s="273">
        <v>56</v>
      </c>
      <c r="K193" s="273">
        <v>422</v>
      </c>
      <c r="L193" s="273">
        <v>15</v>
      </c>
      <c r="M193" s="273">
        <v>9</v>
      </c>
      <c r="N193" s="273">
        <v>79</v>
      </c>
      <c r="O193" s="273">
        <v>19</v>
      </c>
      <c r="P193" s="273"/>
      <c r="Q193" s="273"/>
      <c r="R193" s="274">
        <v>509</v>
      </c>
      <c r="S193" s="275">
        <v>1294</v>
      </c>
    </row>
    <row r="194" spans="1:19" ht="13.5">
      <c r="A194" s="278" t="s">
        <v>335</v>
      </c>
      <c r="B194" s="272"/>
      <c r="C194" s="273"/>
      <c r="D194" s="273"/>
      <c r="E194" s="273"/>
      <c r="F194" s="273">
        <v>45</v>
      </c>
      <c r="G194" s="273">
        <v>10</v>
      </c>
      <c r="H194" s="273"/>
      <c r="I194" s="273">
        <v>2</v>
      </c>
      <c r="J194" s="273">
        <v>3</v>
      </c>
      <c r="K194" s="273">
        <v>151</v>
      </c>
      <c r="L194" s="273">
        <v>1</v>
      </c>
      <c r="M194" s="273">
        <v>3</v>
      </c>
      <c r="N194" s="273">
        <v>50</v>
      </c>
      <c r="O194" s="273">
        <v>21</v>
      </c>
      <c r="P194" s="273"/>
      <c r="Q194" s="273"/>
      <c r="R194" s="274">
        <v>143</v>
      </c>
      <c r="S194" s="275">
        <v>429</v>
      </c>
    </row>
    <row r="195" spans="1:19" ht="13.5">
      <c r="A195" s="278" t="s">
        <v>336</v>
      </c>
      <c r="B195" s="272"/>
      <c r="C195" s="273"/>
      <c r="D195" s="273"/>
      <c r="E195" s="273"/>
      <c r="F195" s="273">
        <v>9</v>
      </c>
      <c r="G195" s="273">
        <v>2</v>
      </c>
      <c r="H195" s="273"/>
      <c r="I195" s="273">
        <v>32</v>
      </c>
      <c r="J195" s="273"/>
      <c r="K195" s="273">
        <v>116</v>
      </c>
      <c r="L195" s="273">
        <v>4</v>
      </c>
      <c r="M195" s="273">
        <v>3</v>
      </c>
      <c r="N195" s="273">
        <v>32</v>
      </c>
      <c r="O195" s="273">
        <v>16</v>
      </c>
      <c r="P195" s="273">
        <v>3</v>
      </c>
      <c r="Q195" s="273"/>
      <c r="R195" s="274">
        <v>61</v>
      </c>
      <c r="S195" s="275">
        <v>278</v>
      </c>
    </row>
    <row r="196" spans="1:19" ht="13.5">
      <c r="A196" s="276" t="s">
        <v>337</v>
      </c>
      <c r="B196" s="272"/>
      <c r="C196" s="273"/>
      <c r="D196" s="273"/>
      <c r="E196" s="273"/>
      <c r="F196" s="273">
        <v>77</v>
      </c>
      <c r="G196" s="273">
        <v>3</v>
      </c>
      <c r="H196" s="273"/>
      <c r="I196" s="273"/>
      <c r="J196" s="273"/>
      <c r="K196" s="273">
        <v>13</v>
      </c>
      <c r="L196" s="273"/>
      <c r="M196" s="273">
        <v>4</v>
      </c>
      <c r="N196" s="273">
        <v>23</v>
      </c>
      <c r="O196" s="273"/>
      <c r="P196" s="273"/>
      <c r="Q196" s="273"/>
      <c r="R196" s="274">
        <v>3</v>
      </c>
      <c r="S196" s="275">
        <v>123</v>
      </c>
    </row>
    <row r="197" spans="1:19" ht="13.5">
      <c r="A197" s="276" t="s">
        <v>338</v>
      </c>
      <c r="B197" s="272"/>
      <c r="C197" s="273"/>
      <c r="D197" s="273"/>
      <c r="E197" s="273"/>
      <c r="F197" s="273">
        <v>353</v>
      </c>
      <c r="G197" s="273">
        <v>98</v>
      </c>
      <c r="H197" s="273"/>
      <c r="I197" s="273">
        <v>24</v>
      </c>
      <c r="J197" s="273">
        <v>114</v>
      </c>
      <c r="K197" s="273">
        <v>2490</v>
      </c>
      <c r="L197" s="273">
        <v>21</v>
      </c>
      <c r="M197" s="273">
        <v>19</v>
      </c>
      <c r="N197" s="273">
        <v>375</v>
      </c>
      <c r="O197" s="273">
        <v>96</v>
      </c>
      <c r="P197" s="273">
        <v>32</v>
      </c>
      <c r="Q197" s="273">
        <v>18</v>
      </c>
      <c r="R197" s="274">
        <v>525</v>
      </c>
      <c r="S197" s="275">
        <v>4165</v>
      </c>
    </row>
    <row r="198" spans="1:19" ht="13.5">
      <c r="A198" s="276" t="s">
        <v>339</v>
      </c>
      <c r="B198" s="272"/>
      <c r="C198" s="273"/>
      <c r="D198" s="273"/>
      <c r="E198" s="273"/>
      <c r="F198" s="273">
        <v>21</v>
      </c>
      <c r="G198" s="273">
        <v>3</v>
      </c>
      <c r="H198" s="273"/>
      <c r="I198" s="273"/>
      <c r="J198" s="273">
        <v>6</v>
      </c>
      <c r="K198" s="273">
        <v>44</v>
      </c>
      <c r="L198" s="273"/>
      <c r="M198" s="273">
        <v>8</v>
      </c>
      <c r="N198" s="273">
        <v>19</v>
      </c>
      <c r="O198" s="273">
        <v>1</v>
      </c>
      <c r="P198" s="273">
        <v>13</v>
      </c>
      <c r="Q198" s="273"/>
      <c r="R198" s="274">
        <v>35</v>
      </c>
      <c r="S198" s="275">
        <v>150</v>
      </c>
    </row>
    <row r="199" spans="1:19" ht="13.5">
      <c r="A199" s="276" t="s">
        <v>340</v>
      </c>
      <c r="B199" s="272"/>
      <c r="C199" s="273"/>
      <c r="D199" s="273"/>
      <c r="E199" s="273"/>
      <c r="F199" s="273">
        <v>2</v>
      </c>
      <c r="G199" s="273">
        <v>4</v>
      </c>
      <c r="H199" s="273"/>
      <c r="I199" s="273"/>
      <c r="J199" s="273">
        <v>8</v>
      </c>
      <c r="K199" s="273">
        <v>27</v>
      </c>
      <c r="L199" s="273"/>
      <c r="M199" s="273"/>
      <c r="N199" s="273"/>
      <c r="O199" s="273">
        <v>6</v>
      </c>
      <c r="P199" s="273"/>
      <c r="Q199" s="273"/>
      <c r="R199" s="274">
        <v>76</v>
      </c>
      <c r="S199" s="275">
        <v>123</v>
      </c>
    </row>
    <row r="200" spans="1:19" ht="13.5">
      <c r="A200" s="276" t="s">
        <v>341</v>
      </c>
      <c r="B200" s="272"/>
      <c r="C200" s="273"/>
      <c r="D200" s="273"/>
      <c r="E200" s="273"/>
      <c r="F200" s="273">
        <v>68</v>
      </c>
      <c r="G200" s="273">
        <v>37</v>
      </c>
      <c r="H200" s="273"/>
      <c r="I200" s="273"/>
      <c r="J200" s="273">
        <v>29</v>
      </c>
      <c r="K200" s="273">
        <v>228</v>
      </c>
      <c r="L200" s="273"/>
      <c r="M200" s="273">
        <v>2</v>
      </c>
      <c r="N200" s="273">
        <v>84</v>
      </c>
      <c r="O200" s="273">
        <v>1</v>
      </c>
      <c r="P200" s="273">
        <v>9</v>
      </c>
      <c r="Q200" s="273">
        <v>9</v>
      </c>
      <c r="R200" s="274">
        <v>97</v>
      </c>
      <c r="S200" s="275">
        <v>564</v>
      </c>
    </row>
    <row r="201" spans="1:19" ht="13.5">
      <c r="A201" s="276" t="s">
        <v>342</v>
      </c>
      <c r="B201" s="272"/>
      <c r="C201" s="273"/>
      <c r="D201" s="273"/>
      <c r="E201" s="273"/>
      <c r="F201" s="273">
        <v>83</v>
      </c>
      <c r="G201" s="273">
        <v>35</v>
      </c>
      <c r="H201" s="273"/>
      <c r="I201" s="273"/>
      <c r="J201" s="273">
        <v>106</v>
      </c>
      <c r="K201" s="273">
        <v>132</v>
      </c>
      <c r="L201" s="273">
        <v>18</v>
      </c>
      <c r="M201" s="273">
        <v>34</v>
      </c>
      <c r="N201" s="273">
        <v>30</v>
      </c>
      <c r="O201" s="273"/>
      <c r="P201" s="273">
        <v>26</v>
      </c>
      <c r="Q201" s="273"/>
      <c r="R201" s="274">
        <v>347</v>
      </c>
      <c r="S201" s="275">
        <v>811</v>
      </c>
    </row>
    <row r="202" spans="1:19" ht="13.5">
      <c r="A202" s="276" t="s">
        <v>343</v>
      </c>
      <c r="B202" s="272"/>
      <c r="C202" s="273"/>
      <c r="D202" s="273"/>
      <c r="E202" s="273"/>
      <c r="F202" s="273">
        <v>58</v>
      </c>
      <c r="G202" s="273">
        <v>4</v>
      </c>
      <c r="H202" s="273"/>
      <c r="I202" s="273">
        <v>3</v>
      </c>
      <c r="J202" s="273"/>
      <c r="K202" s="273">
        <v>66</v>
      </c>
      <c r="L202" s="273"/>
      <c r="M202" s="273"/>
      <c r="N202" s="273">
        <v>5</v>
      </c>
      <c r="O202" s="273">
        <v>4</v>
      </c>
      <c r="P202" s="273">
        <v>2</v>
      </c>
      <c r="Q202" s="273"/>
      <c r="R202" s="274">
        <v>26</v>
      </c>
      <c r="S202" s="275">
        <v>168</v>
      </c>
    </row>
    <row r="203" spans="1:19" ht="13.5">
      <c r="A203" s="276" t="s">
        <v>344</v>
      </c>
      <c r="B203" s="272"/>
      <c r="C203" s="273"/>
      <c r="D203" s="273"/>
      <c r="E203" s="273"/>
      <c r="F203" s="273">
        <v>2</v>
      </c>
      <c r="G203" s="273">
        <v>2</v>
      </c>
      <c r="H203" s="273"/>
      <c r="I203" s="273"/>
      <c r="J203" s="273"/>
      <c r="K203" s="273">
        <v>26</v>
      </c>
      <c r="L203" s="273"/>
      <c r="M203" s="273"/>
      <c r="N203" s="273">
        <v>5</v>
      </c>
      <c r="O203" s="273"/>
      <c r="P203" s="273"/>
      <c r="Q203" s="273"/>
      <c r="R203" s="274">
        <v>55</v>
      </c>
      <c r="S203" s="275">
        <v>90</v>
      </c>
    </row>
    <row r="204" spans="1:19" ht="13.5">
      <c r="A204" s="276" t="s">
        <v>345</v>
      </c>
      <c r="B204" s="272"/>
      <c r="C204" s="273"/>
      <c r="D204" s="273"/>
      <c r="E204" s="273"/>
      <c r="F204" s="273"/>
      <c r="G204" s="273">
        <v>2</v>
      </c>
      <c r="H204" s="273"/>
      <c r="I204" s="273"/>
      <c r="J204" s="273"/>
      <c r="K204" s="273">
        <v>25</v>
      </c>
      <c r="L204" s="273"/>
      <c r="M204" s="273">
        <v>3</v>
      </c>
      <c r="N204" s="273">
        <v>2</v>
      </c>
      <c r="O204" s="273">
        <v>42</v>
      </c>
      <c r="P204" s="273">
        <v>1</v>
      </c>
      <c r="Q204" s="273"/>
      <c r="R204" s="274">
        <v>23</v>
      </c>
      <c r="S204" s="275">
        <v>98</v>
      </c>
    </row>
    <row r="205" spans="1:19" ht="13.5">
      <c r="A205" s="276" t="s">
        <v>346</v>
      </c>
      <c r="B205" s="272"/>
      <c r="C205" s="273"/>
      <c r="D205" s="273"/>
      <c r="E205" s="273"/>
      <c r="F205" s="273"/>
      <c r="G205" s="273">
        <v>2988</v>
      </c>
      <c r="H205" s="273"/>
      <c r="I205" s="273"/>
      <c r="J205" s="273">
        <v>51</v>
      </c>
      <c r="K205" s="273">
        <v>115</v>
      </c>
      <c r="L205" s="273"/>
      <c r="M205" s="273">
        <v>116</v>
      </c>
      <c r="N205" s="273"/>
      <c r="O205" s="273"/>
      <c r="P205" s="273"/>
      <c r="Q205" s="273"/>
      <c r="R205" s="274">
        <v>192</v>
      </c>
      <c r="S205" s="275">
        <v>3462</v>
      </c>
    </row>
    <row r="206" spans="1:19" ht="13.5">
      <c r="A206" s="276" t="s">
        <v>347</v>
      </c>
      <c r="B206" s="272"/>
      <c r="C206" s="273"/>
      <c r="D206" s="273"/>
      <c r="E206" s="273"/>
      <c r="F206" s="273">
        <v>57</v>
      </c>
      <c r="G206" s="273">
        <v>26</v>
      </c>
      <c r="H206" s="273"/>
      <c r="I206" s="273"/>
      <c r="J206" s="273"/>
      <c r="K206" s="273">
        <v>126</v>
      </c>
      <c r="L206" s="273"/>
      <c r="M206" s="273">
        <v>8</v>
      </c>
      <c r="N206" s="273">
        <v>10</v>
      </c>
      <c r="O206" s="273">
        <v>11</v>
      </c>
      <c r="P206" s="273">
        <v>39</v>
      </c>
      <c r="Q206" s="273"/>
      <c r="R206" s="274">
        <v>147</v>
      </c>
      <c r="S206" s="275">
        <v>424</v>
      </c>
    </row>
    <row r="207" spans="1:19" ht="13.5">
      <c r="A207" s="276" t="s">
        <v>348</v>
      </c>
      <c r="B207" s="272"/>
      <c r="C207" s="273"/>
      <c r="D207" s="273"/>
      <c r="E207" s="273"/>
      <c r="F207" s="273">
        <v>6</v>
      </c>
      <c r="G207" s="273">
        <v>2</v>
      </c>
      <c r="H207" s="273"/>
      <c r="I207" s="273"/>
      <c r="J207" s="273">
        <v>14</v>
      </c>
      <c r="K207" s="273">
        <v>102</v>
      </c>
      <c r="L207" s="273">
        <v>7</v>
      </c>
      <c r="M207" s="273">
        <v>12</v>
      </c>
      <c r="N207" s="273">
        <v>24</v>
      </c>
      <c r="O207" s="273">
        <v>31</v>
      </c>
      <c r="P207" s="273">
        <v>11</v>
      </c>
      <c r="Q207" s="273"/>
      <c r="R207" s="274">
        <v>55</v>
      </c>
      <c r="S207" s="275">
        <v>264</v>
      </c>
    </row>
    <row r="208" spans="1:19" ht="14.25" thickBot="1">
      <c r="A208" s="279" t="s">
        <v>349</v>
      </c>
      <c r="B208" s="280"/>
      <c r="C208" s="281"/>
      <c r="D208" s="281"/>
      <c r="E208" s="281"/>
      <c r="F208" s="281">
        <v>14</v>
      </c>
      <c r="G208" s="281">
        <v>12</v>
      </c>
      <c r="H208" s="281"/>
      <c r="I208" s="281"/>
      <c r="J208" s="281"/>
      <c r="K208" s="281">
        <v>66</v>
      </c>
      <c r="L208" s="281"/>
      <c r="M208" s="281">
        <v>8</v>
      </c>
      <c r="N208" s="281">
        <v>9</v>
      </c>
      <c r="O208" s="281">
        <v>104</v>
      </c>
      <c r="P208" s="281"/>
      <c r="Q208" s="281"/>
      <c r="R208" s="282">
        <v>36</v>
      </c>
      <c r="S208" s="283">
        <v>249</v>
      </c>
    </row>
    <row r="209" spans="1:19" ht="14.25" customHeight="1">
      <c r="A209" s="195" t="s">
        <v>350</v>
      </c>
      <c r="B209" s="284"/>
      <c r="C209" s="285"/>
      <c r="D209" s="285"/>
      <c r="E209" s="285"/>
      <c r="F209" s="285">
        <v>117</v>
      </c>
      <c r="G209" s="285">
        <v>11</v>
      </c>
      <c r="H209" s="285"/>
      <c r="I209" s="285">
        <v>30</v>
      </c>
      <c r="J209" s="285">
        <v>1</v>
      </c>
      <c r="K209" s="285">
        <v>303</v>
      </c>
      <c r="L209" s="285">
        <v>37</v>
      </c>
      <c r="M209" s="285">
        <v>65</v>
      </c>
      <c r="N209" s="285">
        <v>235</v>
      </c>
      <c r="O209" s="285">
        <v>43</v>
      </c>
      <c r="P209" s="285">
        <v>62</v>
      </c>
      <c r="Q209" s="285"/>
      <c r="R209" s="286">
        <v>209</v>
      </c>
      <c r="S209" s="287">
        <v>1113</v>
      </c>
    </row>
    <row r="210" spans="1:19" ht="13.5">
      <c r="A210" s="183" t="s">
        <v>351</v>
      </c>
      <c r="B210" s="272"/>
      <c r="C210" s="273"/>
      <c r="D210" s="273"/>
      <c r="E210" s="273"/>
      <c r="F210" s="273"/>
      <c r="G210" s="273"/>
      <c r="H210" s="273"/>
      <c r="I210" s="273"/>
      <c r="J210" s="273"/>
      <c r="K210" s="273">
        <v>19</v>
      </c>
      <c r="L210" s="273">
        <v>9</v>
      </c>
      <c r="M210" s="273"/>
      <c r="N210" s="273">
        <v>47</v>
      </c>
      <c r="O210" s="273"/>
      <c r="P210" s="273"/>
      <c r="Q210" s="273"/>
      <c r="R210" s="274">
        <v>11</v>
      </c>
      <c r="S210" s="275">
        <v>86</v>
      </c>
    </row>
    <row r="211" spans="1:19" ht="13.5">
      <c r="A211" s="183" t="s">
        <v>352</v>
      </c>
      <c r="B211" s="272"/>
      <c r="C211" s="273"/>
      <c r="D211" s="273"/>
      <c r="E211" s="273"/>
      <c r="F211" s="273">
        <v>6</v>
      </c>
      <c r="G211" s="273"/>
      <c r="H211" s="273"/>
      <c r="I211" s="273"/>
      <c r="J211" s="273"/>
      <c r="K211" s="273">
        <v>170</v>
      </c>
      <c r="L211" s="273">
        <v>14</v>
      </c>
      <c r="M211" s="273">
        <v>9</v>
      </c>
      <c r="N211" s="273">
        <v>14</v>
      </c>
      <c r="O211" s="273">
        <v>1</v>
      </c>
      <c r="P211" s="273"/>
      <c r="Q211" s="273"/>
      <c r="R211" s="274">
        <v>14</v>
      </c>
      <c r="S211" s="275">
        <v>228</v>
      </c>
    </row>
    <row r="212" spans="1:19" ht="13.5">
      <c r="A212" s="183" t="s">
        <v>353</v>
      </c>
      <c r="B212" s="272"/>
      <c r="C212" s="273"/>
      <c r="D212" s="273"/>
      <c r="E212" s="273"/>
      <c r="F212" s="273">
        <v>19</v>
      </c>
      <c r="G212" s="273"/>
      <c r="H212" s="273"/>
      <c r="I212" s="273"/>
      <c r="J212" s="273"/>
      <c r="K212" s="273">
        <v>99</v>
      </c>
      <c r="L212" s="273"/>
      <c r="M212" s="273">
        <v>2</v>
      </c>
      <c r="N212" s="273">
        <v>31</v>
      </c>
      <c r="O212" s="273">
        <v>1</v>
      </c>
      <c r="P212" s="273">
        <v>1</v>
      </c>
      <c r="Q212" s="273"/>
      <c r="R212" s="274">
        <v>19</v>
      </c>
      <c r="S212" s="275">
        <v>172</v>
      </c>
    </row>
    <row r="213" spans="1:19" ht="13.5">
      <c r="A213" s="183" t="s">
        <v>354</v>
      </c>
      <c r="B213" s="272"/>
      <c r="C213" s="273"/>
      <c r="D213" s="273"/>
      <c r="E213" s="273"/>
      <c r="F213" s="273">
        <v>37</v>
      </c>
      <c r="G213" s="273"/>
      <c r="H213" s="273"/>
      <c r="I213" s="273"/>
      <c r="J213" s="273">
        <v>1</v>
      </c>
      <c r="K213" s="273">
        <v>15</v>
      </c>
      <c r="L213" s="273">
        <v>1</v>
      </c>
      <c r="M213" s="273"/>
      <c r="N213" s="273">
        <v>72</v>
      </c>
      <c r="O213" s="273">
        <v>2</v>
      </c>
      <c r="P213" s="273">
        <v>197</v>
      </c>
      <c r="Q213" s="273"/>
      <c r="R213" s="274">
        <v>9</v>
      </c>
      <c r="S213" s="275">
        <v>334</v>
      </c>
    </row>
    <row r="214" spans="1:19" ht="13.5">
      <c r="A214" s="189" t="s">
        <v>355</v>
      </c>
      <c r="B214" s="272"/>
      <c r="C214" s="273"/>
      <c r="D214" s="273"/>
      <c r="E214" s="273"/>
      <c r="F214" s="273">
        <v>60</v>
      </c>
      <c r="G214" s="273">
        <v>84</v>
      </c>
      <c r="H214" s="273"/>
      <c r="I214" s="273"/>
      <c r="J214" s="273">
        <v>57</v>
      </c>
      <c r="K214" s="273">
        <v>196</v>
      </c>
      <c r="L214" s="273">
        <v>6</v>
      </c>
      <c r="M214" s="273">
        <v>9</v>
      </c>
      <c r="N214" s="273">
        <v>43</v>
      </c>
      <c r="O214" s="273">
        <v>49</v>
      </c>
      <c r="P214" s="273">
        <v>14</v>
      </c>
      <c r="Q214" s="273">
        <v>6</v>
      </c>
      <c r="R214" s="274">
        <v>59</v>
      </c>
      <c r="S214" s="275">
        <v>583</v>
      </c>
    </row>
    <row r="215" spans="1:19" ht="13.5">
      <c r="A215" s="189" t="s">
        <v>356</v>
      </c>
      <c r="B215" s="272">
        <v>10</v>
      </c>
      <c r="C215" s="273"/>
      <c r="D215" s="273"/>
      <c r="E215" s="273"/>
      <c r="F215" s="273">
        <v>133</v>
      </c>
      <c r="G215" s="273">
        <v>13</v>
      </c>
      <c r="H215" s="273"/>
      <c r="I215" s="273">
        <v>2</v>
      </c>
      <c r="J215" s="273">
        <v>128</v>
      </c>
      <c r="K215" s="273">
        <v>71</v>
      </c>
      <c r="L215" s="273"/>
      <c r="M215" s="273">
        <v>4</v>
      </c>
      <c r="N215" s="273">
        <v>61</v>
      </c>
      <c r="O215" s="273">
        <v>145</v>
      </c>
      <c r="P215" s="273">
        <v>40</v>
      </c>
      <c r="Q215" s="273"/>
      <c r="R215" s="274">
        <v>77</v>
      </c>
      <c r="S215" s="275">
        <v>684</v>
      </c>
    </row>
    <row r="216" spans="1:19" ht="13.5">
      <c r="A216" s="189" t="s">
        <v>357</v>
      </c>
      <c r="B216" s="272"/>
      <c r="C216" s="273"/>
      <c r="D216" s="273"/>
      <c r="E216" s="273"/>
      <c r="F216" s="273">
        <v>93</v>
      </c>
      <c r="G216" s="273"/>
      <c r="H216" s="273"/>
      <c r="I216" s="273"/>
      <c r="J216" s="273">
        <v>116</v>
      </c>
      <c r="K216" s="273">
        <v>74</v>
      </c>
      <c r="L216" s="273">
        <v>42</v>
      </c>
      <c r="M216" s="273">
        <v>10</v>
      </c>
      <c r="N216" s="273">
        <v>48</v>
      </c>
      <c r="O216" s="273">
        <v>19</v>
      </c>
      <c r="P216" s="273">
        <v>3</v>
      </c>
      <c r="Q216" s="273"/>
      <c r="R216" s="274">
        <v>87</v>
      </c>
      <c r="S216" s="275">
        <v>492</v>
      </c>
    </row>
    <row r="217" spans="1:19" ht="13.5">
      <c r="A217" s="183" t="s">
        <v>358</v>
      </c>
      <c r="B217" s="272"/>
      <c r="C217" s="273"/>
      <c r="D217" s="273"/>
      <c r="E217" s="273"/>
      <c r="F217" s="273">
        <v>95</v>
      </c>
      <c r="G217" s="273">
        <v>20</v>
      </c>
      <c r="H217" s="273"/>
      <c r="I217" s="273"/>
      <c r="J217" s="273"/>
      <c r="K217" s="273">
        <v>136</v>
      </c>
      <c r="L217" s="273">
        <v>28</v>
      </c>
      <c r="M217" s="273">
        <v>16</v>
      </c>
      <c r="N217" s="273">
        <v>43</v>
      </c>
      <c r="O217" s="273">
        <v>13</v>
      </c>
      <c r="P217" s="273">
        <v>24</v>
      </c>
      <c r="Q217" s="273"/>
      <c r="R217" s="274">
        <v>98</v>
      </c>
      <c r="S217" s="275">
        <v>473</v>
      </c>
    </row>
    <row r="218" spans="1:19" ht="13.5">
      <c r="A218" s="183" t="s">
        <v>359</v>
      </c>
      <c r="B218" s="272"/>
      <c r="C218" s="273"/>
      <c r="D218" s="273"/>
      <c r="E218" s="273"/>
      <c r="F218" s="273">
        <v>16</v>
      </c>
      <c r="G218" s="273">
        <v>56</v>
      </c>
      <c r="H218" s="273"/>
      <c r="I218" s="273">
        <v>6</v>
      </c>
      <c r="J218" s="273"/>
      <c r="K218" s="273">
        <v>61</v>
      </c>
      <c r="L218" s="273"/>
      <c r="M218" s="273">
        <v>6</v>
      </c>
      <c r="N218" s="273">
        <v>1</v>
      </c>
      <c r="O218" s="273">
        <v>1</v>
      </c>
      <c r="P218" s="273">
        <v>1</v>
      </c>
      <c r="Q218" s="273"/>
      <c r="R218" s="274">
        <v>39</v>
      </c>
      <c r="S218" s="275">
        <v>187</v>
      </c>
    </row>
    <row r="219" spans="1:19" ht="13.5">
      <c r="A219" s="183" t="s">
        <v>360</v>
      </c>
      <c r="B219" s="272"/>
      <c r="C219" s="273"/>
      <c r="D219" s="273"/>
      <c r="E219" s="273"/>
      <c r="F219" s="273">
        <v>242</v>
      </c>
      <c r="G219" s="273">
        <v>4</v>
      </c>
      <c r="H219" s="273"/>
      <c r="I219" s="273">
        <v>7</v>
      </c>
      <c r="J219" s="273"/>
      <c r="K219" s="273">
        <v>397</v>
      </c>
      <c r="L219" s="273"/>
      <c r="M219" s="273">
        <v>12</v>
      </c>
      <c r="N219" s="273">
        <v>22</v>
      </c>
      <c r="O219" s="273">
        <v>31</v>
      </c>
      <c r="P219" s="273">
        <v>40</v>
      </c>
      <c r="Q219" s="273"/>
      <c r="R219" s="274">
        <v>41</v>
      </c>
      <c r="S219" s="275">
        <v>796</v>
      </c>
    </row>
    <row r="220" spans="1:19" ht="13.5">
      <c r="A220" s="183" t="s">
        <v>361</v>
      </c>
      <c r="B220" s="272"/>
      <c r="C220" s="273"/>
      <c r="D220" s="273"/>
      <c r="E220" s="273"/>
      <c r="F220" s="273">
        <v>4</v>
      </c>
      <c r="G220" s="273">
        <v>3</v>
      </c>
      <c r="H220" s="273"/>
      <c r="I220" s="273"/>
      <c r="J220" s="273"/>
      <c r="K220" s="273">
        <v>112</v>
      </c>
      <c r="L220" s="273"/>
      <c r="M220" s="273"/>
      <c r="N220" s="273">
        <v>10</v>
      </c>
      <c r="O220" s="273">
        <v>10</v>
      </c>
      <c r="P220" s="273">
        <v>5</v>
      </c>
      <c r="Q220" s="273"/>
      <c r="R220" s="274"/>
      <c r="S220" s="275">
        <v>144</v>
      </c>
    </row>
    <row r="221" spans="1:19" ht="13.5">
      <c r="A221" s="183" t="s">
        <v>362</v>
      </c>
      <c r="B221" s="272"/>
      <c r="C221" s="273"/>
      <c r="D221" s="273"/>
      <c r="E221" s="273"/>
      <c r="F221" s="273"/>
      <c r="G221" s="273"/>
      <c r="H221" s="273"/>
      <c r="I221" s="273"/>
      <c r="J221" s="273"/>
      <c r="K221" s="273">
        <v>34</v>
      </c>
      <c r="L221" s="273"/>
      <c r="M221" s="273"/>
      <c r="N221" s="273">
        <v>4</v>
      </c>
      <c r="O221" s="273"/>
      <c r="P221" s="273">
        <v>61</v>
      </c>
      <c r="Q221" s="273"/>
      <c r="R221" s="274">
        <v>2</v>
      </c>
      <c r="S221" s="275">
        <v>101</v>
      </c>
    </row>
    <row r="222" spans="1:19" ht="13.5">
      <c r="A222" s="183" t="s">
        <v>363</v>
      </c>
      <c r="B222" s="272"/>
      <c r="C222" s="273"/>
      <c r="D222" s="273"/>
      <c r="E222" s="273"/>
      <c r="F222" s="273"/>
      <c r="G222" s="273"/>
      <c r="H222" s="273"/>
      <c r="I222" s="273"/>
      <c r="J222" s="273"/>
      <c r="K222" s="273">
        <v>1</v>
      </c>
      <c r="L222" s="273"/>
      <c r="M222" s="273"/>
      <c r="N222" s="273">
        <v>3</v>
      </c>
      <c r="O222" s="273">
        <v>44</v>
      </c>
      <c r="P222" s="273"/>
      <c r="Q222" s="273"/>
      <c r="R222" s="274">
        <v>2</v>
      </c>
      <c r="S222" s="275">
        <v>50</v>
      </c>
    </row>
    <row r="223" spans="1:19" ht="13.5">
      <c r="A223" s="183" t="s">
        <v>364</v>
      </c>
      <c r="B223" s="272">
        <v>4</v>
      </c>
      <c r="C223" s="273"/>
      <c r="D223" s="273"/>
      <c r="E223" s="273"/>
      <c r="F223" s="273">
        <v>73</v>
      </c>
      <c r="G223" s="273">
        <v>7</v>
      </c>
      <c r="H223" s="273"/>
      <c r="I223" s="273"/>
      <c r="J223" s="273">
        <v>16</v>
      </c>
      <c r="K223" s="273">
        <v>143</v>
      </c>
      <c r="L223" s="273"/>
      <c r="M223" s="273">
        <v>13</v>
      </c>
      <c r="N223" s="273">
        <v>33</v>
      </c>
      <c r="O223" s="273">
        <v>63</v>
      </c>
      <c r="P223" s="273">
        <v>3</v>
      </c>
      <c r="Q223" s="273"/>
      <c r="R223" s="274">
        <v>108</v>
      </c>
      <c r="S223" s="275">
        <v>463</v>
      </c>
    </row>
    <row r="224" spans="1:19" ht="13.5">
      <c r="A224" s="183" t="s">
        <v>365</v>
      </c>
      <c r="B224" s="272"/>
      <c r="C224" s="273"/>
      <c r="D224" s="273"/>
      <c r="E224" s="273"/>
      <c r="F224" s="273">
        <v>59</v>
      </c>
      <c r="G224" s="273">
        <v>16</v>
      </c>
      <c r="H224" s="273"/>
      <c r="I224" s="273"/>
      <c r="J224" s="273"/>
      <c r="K224" s="273">
        <v>237</v>
      </c>
      <c r="L224" s="273">
        <v>2</v>
      </c>
      <c r="M224" s="273">
        <v>16</v>
      </c>
      <c r="N224" s="273">
        <v>14</v>
      </c>
      <c r="O224" s="273">
        <v>24</v>
      </c>
      <c r="P224" s="273">
        <v>27</v>
      </c>
      <c r="Q224" s="273"/>
      <c r="R224" s="274">
        <v>64</v>
      </c>
      <c r="S224" s="275">
        <v>459</v>
      </c>
    </row>
    <row r="225" spans="1:19" ht="14.25" thickBot="1">
      <c r="A225" s="288" t="s">
        <v>366</v>
      </c>
      <c r="B225" s="289"/>
      <c r="C225" s="290"/>
      <c r="D225" s="290"/>
      <c r="E225" s="290"/>
      <c r="F225" s="290">
        <v>52</v>
      </c>
      <c r="G225" s="290">
        <v>1</v>
      </c>
      <c r="H225" s="290"/>
      <c r="I225" s="290">
        <v>4</v>
      </c>
      <c r="J225" s="290">
        <v>39</v>
      </c>
      <c r="K225" s="290">
        <v>30</v>
      </c>
      <c r="L225" s="290">
        <v>19</v>
      </c>
      <c r="M225" s="290">
        <v>6</v>
      </c>
      <c r="N225" s="290">
        <v>41</v>
      </c>
      <c r="O225" s="290">
        <v>11</v>
      </c>
      <c r="P225" s="290">
        <v>2</v>
      </c>
      <c r="Q225" s="290"/>
      <c r="R225" s="291">
        <v>32</v>
      </c>
      <c r="S225" s="283">
        <v>237</v>
      </c>
    </row>
    <row r="226" spans="1:19" ht="13.5">
      <c r="A226" s="292" t="s">
        <v>367</v>
      </c>
      <c r="B226" s="293"/>
      <c r="C226" s="294"/>
      <c r="D226" s="294"/>
      <c r="E226" s="294"/>
      <c r="F226" s="294">
        <v>19</v>
      </c>
      <c r="G226" s="294"/>
      <c r="H226" s="294"/>
      <c r="I226" s="294"/>
      <c r="J226" s="294"/>
      <c r="K226" s="294">
        <v>18</v>
      </c>
      <c r="L226" s="294"/>
      <c r="M226" s="294">
        <v>1</v>
      </c>
      <c r="N226" s="294">
        <v>35</v>
      </c>
      <c r="O226" s="294">
        <v>19</v>
      </c>
      <c r="P226" s="294">
        <v>1</v>
      </c>
      <c r="Q226" s="294"/>
      <c r="R226" s="295">
        <v>37</v>
      </c>
      <c r="S226" s="287">
        <v>130</v>
      </c>
    </row>
    <row r="227" spans="1:19" ht="13.5">
      <c r="A227" s="183" t="s">
        <v>368</v>
      </c>
      <c r="B227" s="272"/>
      <c r="C227" s="273"/>
      <c r="D227" s="273"/>
      <c r="E227" s="273"/>
      <c r="F227" s="273">
        <v>20</v>
      </c>
      <c r="G227" s="273">
        <v>13</v>
      </c>
      <c r="H227" s="273"/>
      <c r="I227" s="273">
        <v>3</v>
      </c>
      <c r="J227" s="273"/>
      <c r="K227" s="273">
        <v>52</v>
      </c>
      <c r="L227" s="273"/>
      <c r="M227" s="273"/>
      <c r="N227" s="273">
        <v>10</v>
      </c>
      <c r="O227" s="273">
        <v>5</v>
      </c>
      <c r="P227" s="273">
        <v>8</v>
      </c>
      <c r="Q227" s="273"/>
      <c r="R227" s="274">
        <v>121</v>
      </c>
      <c r="S227" s="275">
        <v>232</v>
      </c>
    </row>
    <row r="228" spans="1:19" ht="13.5">
      <c r="A228" s="183" t="s">
        <v>369</v>
      </c>
      <c r="B228" s="272"/>
      <c r="C228" s="273"/>
      <c r="D228" s="273"/>
      <c r="E228" s="273"/>
      <c r="F228" s="273">
        <v>16</v>
      </c>
      <c r="G228" s="273"/>
      <c r="H228" s="273"/>
      <c r="I228" s="273"/>
      <c r="J228" s="273"/>
      <c r="K228" s="273">
        <v>4</v>
      </c>
      <c r="L228" s="273"/>
      <c r="M228" s="273"/>
      <c r="N228" s="273"/>
      <c r="O228" s="273">
        <v>165</v>
      </c>
      <c r="P228" s="273"/>
      <c r="Q228" s="273"/>
      <c r="R228" s="274">
        <v>24</v>
      </c>
      <c r="S228" s="275">
        <v>209</v>
      </c>
    </row>
    <row r="229" spans="1:19" ht="13.5">
      <c r="A229" s="183" t="s">
        <v>370</v>
      </c>
      <c r="B229" s="272"/>
      <c r="C229" s="273"/>
      <c r="D229" s="273"/>
      <c r="E229" s="273"/>
      <c r="F229" s="273">
        <v>64</v>
      </c>
      <c r="G229" s="273">
        <v>168</v>
      </c>
      <c r="H229" s="273"/>
      <c r="I229" s="273"/>
      <c r="J229" s="273">
        <v>37</v>
      </c>
      <c r="K229" s="273">
        <v>24</v>
      </c>
      <c r="L229" s="273">
        <v>90</v>
      </c>
      <c r="M229" s="273"/>
      <c r="N229" s="273">
        <v>14</v>
      </c>
      <c r="O229" s="273">
        <v>1</v>
      </c>
      <c r="P229" s="273"/>
      <c r="Q229" s="273"/>
      <c r="R229" s="274">
        <v>18</v>
      </c>
      <c r="S229" s="275">
        <v>416</v>
      </c>
    </row>
    <row r="230" spans="1:19" ht="13.5">
      <c r="A230" s="183" t="s">
        <v>371</v>
      </c>
      <c r="B230" s="272"/>
      <c r="C230" s="273"/>
      <c r="D230" s="273"/>
      <c r="E230" s="273"/>
      <c r="F230" s="273">
        <v>13</v>
      </c>
      <c r="G230" s="273">
        <v>42</v>
      </c>
      <c r="H230" s="273"/>
      <c r="I230" s="273">
        <v>6</v>
      </c>
      <c r="J230" s="273"/>
      <c r="K230" s="273">
        <v>784</v>
      </c>
      <c r="L230" s="273">
        <v>6</v>
      </c>
      <c r="M230" s="273">
        <v>4</v>
      </c>
      <c r="N230" s="273">
        <v>187</v>
      </c>
      <c r="O230" s="273"/>
      <c r="P230" s="273">
        <v>2</v>
      </c>
      <c r="Q230" s="273"/>
      <c r="R230" s="274">
        <v>370</v>
      </c>
      <c r="S230" s="275">
        <v>1414</v>
      </c>
    </row>
    <row r="231" spans="1:19" ht="13.5">
      <c r="A231" s="183" t="s">
        <v>372</v>
      </c>
      <c r="B231" s="272"/>
      <c r="C231" s="273"/>
      <c r="D231" s="273"/>
      <c r="E231" s="273"/>
      <c r="F231" s="273">
        <v>26</v>
      </c>
      <c r="G231" s="273">
        <v>2</v>
      </c>
      <c r="H231" s="273"/>
      <c r="I231" s="273"/>
      <c r="J231" s="273"/>
      <c r="K231" s="273">
        <v>18</v>
      </c>
      <c r="L231" s="273">
        <v>10</v>
      </c>
      <c r="M231" s="273"/>
      <c r="N231" s="273">
        <v>3</v>
      </c>
      <c r="O231" s="273"/>
      <c r="P231" s="273"/>
      <c r="Q231" s="273"/>
      <c r="R231" s="274">
        <v>48</v>
      </c>
      <c r="S231" s="275">
        <v>107</v>
      </c>
    </row>
    <row r="232" spans="1:19" ht="13.5">
      <c r="A232" s="183" t="s">
        <v>373</v>
      </c>
      <c r="B232" s="272"/>
      <c r="C232" s="273"/>
      <c r="D232" s="273"/>
      <c r="E232" s="273"/>
      <c r="F232" s="273">
        <v>2</v>
      </c>
      <c r="G232" s="273">
        <v>4</v>
      </c>
      <c r="H232" s="273"/>
      <c r="I232" s="273"/>
      <c r="J232" s="273">
        <v>1</v>
      </c>
      <c r="K232" s="273">
        <v>26</v>
      </c>
      <c r="L232" s="273"/>
      <c r="M232" s="273"/>
      <c r="N232" s="273">
        <v>10</v>
      </c>
      <c r="O232" s="273">
        <v>121</v>
      </c>
      <c r="P232" s="273">
        <v>1</v>
      </c>
      <c r="Q232" s="273"/>
      <c r="R232" s="274">
        <v>24</v>
      </c>
      <c r="S232" s="275">
        <v>189</v>
      </c>
    </row>
    <row r="233" spans="1:19" ht="13.5">
      <c r="A233" s="183" t="s">
        <v>374</v>
      </c>
      <c r="B233" s="272"/>
      <c r="C233" s="273"/>
      <c r="D233" s="273"/>
      <c r="E233" s="273"/>
      <c r="F233" s="273">
        <v>45</v>
      </c>
      <c r="G233" s="273"/>
      <c r="H233" s="273"/>
      <c r="I233" s="273"/>
      <c r="J233" s="273"/>
      <c r="K233" s="273">
        <v>11</v>
      </c>
      <c r="L233" s="273"/>
      <c r="M233" s="273"/>
      <c r="N233" s="273">
        <v>20</v>
      </c>
      <c r="O233" s="273">
        <v>10</v>
      </c>
      <c r="P233" s="273"/>
      <c r="Q233" s="273"/>
      <c r="R233" s="274">
        <v>15</v>
      </c>
      <c r="S233" s="275">
        <v>101</v>
      </c>
    </row>
    <row r="234" spans="1:19" ht="13.5">
      <c r="A234" s="183" t="s">
        <v>375</v>
      </c>
      <c r="B234" s="272"/>
      <c r="C234" s="273"/>
      <c r="D234" s="273"/>
      <c r="E234" s="273"/>
      <c r="F234" s="273">
        <v>4</v>
      </c>
      <c r="G234" s="273">
        <v>34</v>
      </c>
      <c r="H234" s="273"/>
      <c r="I234" s="273">
        <v>1</v>
      </c>
      <c r="J234" s="273">
        <v>1</v>
      </c>
      <c r="K234" s="273">
        <v>40</v>
      </c>
      <c r="L234" s="273"/>
      <c r="M234" s="273"/>
      <c r="N234" s="273"/>
      <c r="O234" s="273"/>
      <c r="P234" s="273">
        <v>3</v>
      </c>
      <c r="Q234" s="273"/>
      <c r="R234" s="274">
        <v>7</v>
      </c>
      <c r="S234" s="275">
        <v>90</v>
      </c>
    </row>
    <row r="235" spans="1:19" ht="13.5">
      <c r="A235" s="183" t="s">
        <v>376</v>
      </c>
      <c r="B235" s="272"/>
      <c r="C235" s="273"/>
      <c r="D235" s="273"/>
      <c r="E235" s="273"/>
      <c r="F235" s="273">
        <v>11</v>
      </c>
      <c r="G235" s="273">
        <v>7</v>
      </c>
      <c r="H235" s="273"/>
      <c r="I235" s="273"/>
      <c r="J235" s="273"/>
      <c r="K235" s="273">
        <v>33</v>
      </c>
      <c r="L235" s="273"/>
      <c r="M235" s="273"/>
      <c r="N235" s="273"/>
      <c r="O235" s="273"/>
      <c r="P235" s="273">
        <v>1</v>
      </c>
      <c r="Q235" s="273"/>
      <c r="R235" s="274">
        <v>17</v>
      </c>
      <c r="S235" s="275">
        <v>69</v>
      </c>
    </row>
    <row r="236" spans="1:19" ht="13.5">
      <c r="A236" s="183" t="s">
        <v>377</v>
      </c>
      <c r="B236" s="272"/>
      <c r="C236" s="273"/>
      <c r="D236" s="273"/>
      <c r="E236" s="273"/>
      <c r="F236" s="273">
        <v>24</v>
      </c>
      <c r="G236" s="273"/>
      <c r="H236" s="273"/>
      <c r="I236" s="273">
        <v>3</v>
      </c>
      <c r="J236" s="273"/>
      <c r="K236" s="273">
        <v>74</v>
      </c>
      <c r="L236" s="273"/>
      <c r="M236" s="273">
        <v>1</v>
      </c>
      <c r="N236" s="273">
        <v>17</v>
      </c>
      <c r="O236" s="273">
        <v>28</v>
      </c>
      <c r="P236" s="273">
        <v>3</v>
      </c>
      <c r="Q236" s="273"/>
      <c r="R236" s="274">
        <v>86</v>
      </c>
      <c r="S236" s="275">
        <v>236</v>
      </c>
    </row>
    <row r="237" spans="1:19" ht="13.5">
      <c r="A237" s="183" t="s">
        <v>378</v>
      </c>
      <c r="B237" s="272"/>
      <c r="C237" s="273"/>
      <c r="D237" s="273"/>
      <c r="E237" s="273"/>
      <c r="F237" s="273">
        <v>11</v>
      </c>
      <c r="G237" s="273">
        <v>17</v>
      </c>
      <c r="H237" s="273"/>
      <c r="I237" s="273"/>
      <c r="J237" s="273"/>
      <c r="K237" s="273">
        <v>41</v>
      </c>
      <c r="L237" s="273"/>
      <c r="M237" s="273"/>
      <c r="N237" s="273">
        <v>11</v>
      </c>
      <c r="O237" s="273"/>
      <c r="P237" s="273">
        <v>10</v>
      </c>
      <c r="Q237" s="273"/>
      <c r="R237" s="274">
        <v>5</v>
      </c>
      <c r="S237" s="275">
        <v>95</v>
      </c>
    </row>
    <row r="238" spans="1:19" ht="13.5">
      <c r="A238" s="183" t="s">
        <v>379</v>
      </c>
      <c r="B238" s="272"/>
      <c r="C238" s="273"/>
      <c r="D238" s="273"/>
      <c r="E238" s="273"/>
      <c r="F238" s="273">
        <v>33</v>
      </c>
      <c r="G238" s="273">
        <v>9</v>
      </c>
      <c r="H238" s="273"/>
      <c r="I238" s="273">
        <v>17</v>
      </c>
      <c r="J238" s="273"/>
      <c r="K238" s="273">
        <v>13</v>
      </c>
      <c r="L238" s="273">
        <v>4</v>
      </c>
      <c r="M238" s="273">
        <v>2</v>
      </c>
      <c r="N238" s="273">
        <v>47</v>
      </c>
      <c r="O238" s="273">
        <v>1</v>
      </c>
      <c r="P238" s="273"/>
      <c r="Q238" s="273"/>
      <c r="R238" s="274">
        <v>21</v>
      </c>
      <c r="S238" s="275">
        <v>147</v>
      </c>
    </row>
    <row r="239" spans="1:19" ht="13.5">
      <c r="A239" s="183" t="s">
        <v>380</v>
      </c>
      <c r="B239" s="272"/>
      <c r="C239" s="273"/>
      <c r="D239" s="273"/>
      <c r="E239" s="273"/>
      <c r="F239" s="273">
        <v>14</v>
      </c>
      <c r="G239" s="273">
        <v>53</v>
      </c>
      <c r="H239" s="273"/>
      <c r="I239" s="273"/>
      <c r="J239" s="273"/>
      <c r="K239" s="273">
        <v>118</v>
      </c>
      <c r="L239" s="273"/>
      <c r="M239" s="273">
        <v>2</v>
      </c>
      <c r="N239" s="273">
        <v>1</v>
      </c>
      <c r="O239" s="273">
        <v>19</v>
      </c>
      <c r="P239" s="273">
        <v>4</v>
      </c>
      <c r="Q239" s="273"/>
      <c r="R239" s="274">
        <v>13</v>
      </c>
      <c r="S239" s="275">
        <v>224</v>
      </c>
    </row>
    <row r="240" spans="1:19" ht="13.5">
      <c r="A240" s="183" t="s">
        <v>381</v>
      </c>
      <c r="B240" s="272"/>
      <c r="C240" s="273"/>
      <c r="D240" s="273"/>
      <c r="E240" s="273"/>
      <c r="F240" s="273">
        <v>22</v>
      </c>
      <c r="G240" s="273">
        <v>2</v>
      </c>
      <c r="H240" s="273"/>
      <c r="I240" s="273">
        <v>3</v>
      </c>
      <c r="J240" s="273"/>
      <c r="K240" s="273">
        <v>19</v>
      </c>
      <c r="L240" s="273">
        <v>30</v>
      </c>
      <c r="M240" s="273"/>
      <c r="N240" s="273"/>
      <c r="O240" s="273">
        <v>37</v>
      </c>
      <c r="P240" s="273">
        <v>3</v>
      </c>
      <c r="Q240" s="273"/>
      <c r="R240" s="274">
        <v>68</v>
      </c>
      <c r="S240" s="275">
        <v>184</v>
      </c>
    </row>
    <row r="241" spans="1:19" ht="13.5">
      <c r="A241" s="183" t="s">
        <v>382</v>
      </c>
      <c r="B241" s="272"/>
      <c r="C241" s="273"/>
      <c r="D241" s="273"/>
      <c r="E241" s="273"/>
      <c r="F241" s="273">
        <v>7</v>
      </c>
      <c r="G241" s="273">
        <v>4</v>
      </c>
      <c r="H241" s="273"/>
      <c r="I241" s="273"/>
      <c r="J241" s="273"/>
      <c r="K241" s="273">
        <v>64</v>
      </c>
      <c r="L241" s="273">
        <v>3</v>
      </c>
      <c r="M241" s="273">
        <v>2</v>
      </c>
      <c r="N241" s="273">
        <v>13</v>
      </c>
      <c r="O241" s="273">
        <v>31</v>
      </c>
      <c r="P241" s="273">
        <v>5</v>
      </c>
      <c r="Q241" s="273"/>
      <c r="R241" s="274">
        <v>16</v>
      </c>
      <c r="S241" s="275">
        <v>145</v>
      </c>
    </row>
    <row r="242" spans="1:19" ht="13.5">
      <c r="A242" s="183" t="s">
        <v>383</v>
      </c>
      <c r="B242" s="272"/>
      <c r="C242" s="273"/>
      <c r="D242" s="273"/>
      <c r="E242" s="273"/>
      <c r="F242" s="273">
        <v>10</v>
      </c>
      <c r="G242" s="273">
        <v>3</v>
      </c>
      <c r="H242" s="273"/>
      <c r="I242" s="273"/>
      <c r="J242" s="273"/>
      <c r="K242" s="273">
        <v>51</v>
      </c>
      <c r="L242" s="273">
        <v>41</v>
      </c>
      <c r="M242" s="273">
        <v>1</v>
      </c>
      <c r="N242" s="273"/>
      <c r="O242" s="273">
        <v>10</v>
      </c>
      <c r="P242" s="273">
        <v>4</v>
      </c>
      <c r="Q242" s="273"/>
      <c r="R242" s="274">
        <v>13</v>
      </c>
      <c r="S242" s="275">
        <v>133</v>
      </c>
    </row>
    <row r="243" spans="1:19" ht="13.5">
      <c r="A243" s="183" t="s">
        <v>384</v>
      </c>
      <c r="B243" s="272"/>
      <c r="C243" s="273"/>
      <c r="D243" s="273"/>
      <c r="E243" s="273"/>
      <c r="F243" s="273">
        <v>5</v>
      </c>
      <c r="G243" s="273">
        <v>6</v>
      </c>
      <c r="H243" s="273"/>
      <c r="I243" s="273"/>
      <c r="J243" s="273"/>
      <c r="K243" s="273">
        <v>72</v>
      </c>
      <c r="L243" s="273"/>
      <c r="M243" s="273"/>
      <c r="N243" s="273">
        <v>8</v>
      </c>
      <c r="O243" s="273">
        <v>1</v>
      </c>
      <c r="P243" s="273">
        <v>1</v>
      </c>
      <c r="Q243" s="273"/>
      <c r="R243" s="274">
        <v>29</v>
      </c>
      <c r="S243" s="275">
        <v>122</v>
      </c>
    </row>
    <row r="244" spans="1:19" ht="13.5">
      <c r="A244" s="183" t="s">
        <v>385</v>
      </c>
      <c r="B244" s="272"/>
      <c r="C244" s="273"/>
      <c r="D244" s="273"/>
      <c r="E244" s="273"/>
      <c r="F244" s="273">
        <v>16</v>
      </c>
      <c r="G244" s="273">
        <v>3</v>
      </c>
      <c r="H244" s="273"/>
      <c r="I244" s="273"/>
      <c r="J244" s="273"/>
      <c r="K244" s="273">
        <v>10</v>
      </c>
      <c r="L244" s="273">
        <v>18</v>
      </c>
      <c r="M244" s="273"/>
      <c r="N244" s="273">
        <v>1</v>
      </c>
      <c r="O244" s="273">
        <v>7</v>
      </c>
      <c r="P244" s="273">
        <v>5</v>
      </c>
      <c r="Q244" s="273"/>
      <c r="R244" s="274">
        <v>17</v>
      </c>
      <c r="S244" s="275">
        <v>77</v>
      </c>
    </row>
    <row r="245" spans="1:19" ht="13.5">
      <c r="A245" s="183" t="s">
        <v>386</v>
      </c>
      <c r="B245" s="272"/>
      <c r="C245" s="273"/>
      <c r="D245" s="273"/>
      <c r="E245" s="273"/>
      <c r="F245" s="273">
        <v>29</v>
      </c>
      <c r="G245" s="273">
        <v>2</v>
      </c>
      <c r="H245" s="273"/>
      <c r="I245" s="273"/>
      <c r="J245" s="273"/>
      <c r="K245" s="273">
        <v>43</v>
      </c>
      <c r="L245" s="273"/>
      <c r="M245" s="273">
        <v>11</v>
      </c>
      <c r="N245" s="273">
        <v>7</v>
      </c>
      <c r="O245" s="273">
        <v>18</v>
      </c>
      <c r="P245" s="273">
        <v>8</v>
      </c>
      <c r="Q245" s="273"/>
      <c r="R245" s="274">
        <v>54</v>
      </c>
      <c r="S245" s="275">
        <v>172</v>
      </c>
    </row>
    <row r="246" spans="1:19" ht="13.5">
      <c r="A246" s="183" t="s">
        <v>387</v>
      </c>
      <c r="B246" s="272"/>
      <c r="C246" s="273"/>
      <c r="D246" s="273"/>
      <c r="E246" s="273"/>
      <c r="F246" s="273">
        <v>31</v>
      </c>
      <c r="G246" s="273"/>
      <c r="H246" s="273"/>
      <c r="I246" s="273"/>
      <c r="J246" s="273"/>
      <c r="K246" s="273">
        <v>1</v>
      </c>
      <c r="L246" s="273"/>
      <c r="M246" s="273"/>
      <c r="N246" s="273"/>
      <c r="O246" s="273"/>
      <c r="P246" s="273"/>
      <c r="Q246" s="273"/>
      <c r="R246" s="274">
        <v>3</v>
      </c>
      <c r="S246" s="275">
        <v>35</v>
      </c>
    </row>
    <row r="247" spans="1:19" ht="13.5">
      <c r="A247" s="183" t="s">
        <v>388</v>
      </c>
      <c r="B247" s="272"/>
      <c r="C247" s="273"/>
      <c r="D247" s="273"/>
      <c r="E247" s="273"/>
      <c r="F247" s="273">
        <v>10</v>
      </c>
      <c r="G247" s="273"/>
      <c r="H247" s="273"/>
      <c r="I247" s="273"/>
      <c r="J247" s="273"/>
      <c r="K247" s="273"/>
      <c r="L247" s="273"/>
      <c r="M247" s="273"/>
      <c r="N247" s="273"/>
      <c r="O247" s="273"/>
      <c r="P247" s="273"/>
      <c r="Q247" s="273"/>
      <c r="R247" s="274">
        <v>30</v>
      </c>
      <c r="S247" s="275">
        <v>40</v>
      </c>
    </row>
    <row r="248" spans="1:19" ht="13.5">
      <c r="A248" s="183" t="s">
        <v>389</v>
      </c>
      <c r="B248" s="272"/>
      <c r="C248" s="273"/>
      <c r="D248" s="273"/>
      <c r="E248" s="273"/>
      <c r="F248" s="273">
        <v>18</v>
      </c>
      <c r="G248" s="273"/>
      <c r="H248" s="273"/>
      <c r="I248" s="273">
        <v>1</v>
      </c>
      <c r="J248" s="273"/>
      <c r="K248" s="273">
        <v>60</v>
      </c>
      <c r="L248" s="273"/>
      <c r="M248" s="273">
        <v>7</v>
      </c>
      <c r="N248" s="273">
        <v>33</v>
      </c>
      <c r="O248" s="273">
        <v>1</v>
      </c>
      <c r="P248" s="273"/>
      <c r="Q248" s="273"/>
      <c r="R248" s="274">
        <v>31</v>
      </c>
      <c r="S248" s="275">
        <v>151</v>
      </c>
    </row>
    <row r="249" spans="1:19" ht="13.5">
      <c r="A249" s="189" t="s">
        <v>390</v>
      </c>
      <c r="B249" s="272"/>
      <c r="C249" s="273"/>
      <c r="D249" s="273"/>
      <c r="E249" s="273"/>
      <c r="F249" s="273">
        <v>19</v>
      </c>
      <c r="G249" s="273">
        <v>34</v>
      </c>
      <c r="H249" s="273"/>
      <c r="I249" s="273"/>
      <c r="J249" s="273">
        <v>18</v>
      </c>
      <c r="K249" s="273">
        <v>37</v>
      </c>
      <c r="L249" s="273"/>
      <c r="M249" s="273"/>
      <c r="N249" s="273">
        <v>9</v>
      </c>
      <c r="O249" s="273">
        <v>61</v>
      </c>
      <c r="P249" s="273">
        <v>1</v>
      </c>
      <c r="Q249" s="273">
        <v>26</v>
      </c>
      <c r="R249" s="274">
        <v>109</v>
      </c>
      <c r="S249" s="275">
        <v>314</v>
      </c>
    </row>
    <row r="250" spans="1:19" ht="13.5">
      <c r="A250" s="189" t="s">
        <v>391</v>
      </c>
      <c r="B250" s="272"/>
      <c r="C250" s="273"/>
      <c r="D250" s="273"/>
      <c r="E250" s="273"/>
      <c r="F250" s="273">
        <v>8</v>
      </c>
      <c r="G250" s="273">
        <v>20</v>
      </c>
      <c r="H250" s="273"/>
      <c r="I250" s="273"/>
      <c r="J250" s="273"/>
      <c r="K250" s="273">
        <v>95</v>
      </c>
      <c r="L250" s="273">
        <v>2</v>
      </c>
      <c r="M250" s="273">
        <v>5</v>
      </c>
      <c r="N250" s="273">
        <v>23</v>
      </c>
      <c r="O250" s="273">
        <v>7</v>
      </c>
      <c r="P250" s="273">
        <v>10</v>
      </c>
      <c r="Q250" s="273"/>
      <c r="R250" s="274">
        <v>49</v>
      </c>
      <c r="S250" s="275">
        <v>219</v>
      </c>
    </row>
    <row r="251" spans="1:19" ht="13.5">
      <c r="A251" s="183" t="s">
        <v>392</v>
      </c>
      <c r="B251" s="272"/>
      <c r="C251" s="273"/>
      <c r="D251" s="273"/>
      <c r="E251" s="273"/>
      <c r="F251" s="273">
        <v>3</v>
      </c>
      <c r="G251" s="273">
        <v>14</v>
      </c>
      <c r="H251" s="273"/>
      <c r="I251" s="273"/>
      <c r="J251" s="273">
        <v>3</v>
      </c>
      <c r="K251" s="273">
        <v>55</v>
      </c>
      <c r="L251" s="273"/>
      <c r="M251" s="273">
        <v>3</v>
      </c>
      <c r="N251" s="273">
        <v>7</v>
      </c>
      <c r="O251" s="273"/>
      <c r="P251" s="273">
        <v>6</v>
      </c>
      <c r="Q251" s="273"/>
      <c r="R251" s="274">
        <v>71</v>
      </c>
      <c r="S251" s="275">
        <v>162</v>
      </c>
    </row>
    <row r="252" spans="1:19" ht="13.5">
      <c r="A252" s="183" t="s">
        <v>393</v>
      </c>
      <c r="B252" s="272"/>
      <c r="C252" s="273"/>
      <c r="D252" s="273"/>
      <c r="E252" s="273"/>
      <c r="F252" s="273">
        <v>64</v>
      </c>
      <c r="G252" s="273"/>
      <c r="H252" s="273"/>
      <c r="I252" s="273"/>
      <c r="J252" s="273">
        <v>8</v>
      </c>
      <c r="K252" s="273">
        <v>56</v>
      </c>
      <c r="L252" s="273"/>
      <c r="M252" s="273">
        <v>5</v>
      </c>
      <c r="N252" s="273">
        <v>15</v>
      </c>
      <c r="O252" s="273">
        <v>16</v>
      </c>
      <c r="P252" s="273">
        <v>17</v>
      </c>
      <c r="Q252" s="273"/>
      <c r="R252" s="274">
        <v>18</v>
      </c>
      <c r="S252" s="275">
        <v>199</v>
      </c>
    </row>
    <row r="253" spans="1:19" ht="13.5">
      <c r="A253" s="183" t="s">
        <v>394</v>
      </c>
      <c r="B253" s="272"/>
      <c r="C253" s="273"/>
      <c r="D253" s="273"/>
      <c r="E253" s="273"/>
      <c r="F253" s="273">
        <v>13</v>
      </c>
      <c r="G253" s="273"/>
      <c r="H253" s="273"/>
      <c r="I253" s="273"/>
      <c r="J253" s="273"/>
      <c r="K253" s="273">
        <v>87</v>
      </c>
      <c r="L253" s="273"/>
      <c r="M253" s="273">
        <v>1</v>
      </c>
      <c r="N253" s="273">
        <v>3</v>
      </c>
      <c r="O253" s="273"/>
      <c r="P253" s="273">
        <v>6</v>
      </c>
      <c r="Q253" s="273"/>
      <c r="R253" s="274">
        <v>67</v>
      </c>
      <c r="S253" s="275">
        <v>177</v>
      </c>
    </row>
    <row r="254" spans="1:19" ht="13.5">
      <c r="A254" s="183" t="s">
        <v>395</v>
      </c>
      <c r="B254" s="272"/>
      <c r="C254" s="273"/>
      <c r="D254" s="273"/>
      <c r="E254" s="273"/>
      <c r="F254" s="273">
        <v>20</v>
      </c>
      <c r="G254" s="273"/>
      <c r="H254" s="273"/>
      <c r="I254" s="273"/>
      <c r="J254" s="273">
        <v>5</v>
      </c>
      <c r="K254" s="273">
        <v>59</v>
      </c>
      <c r="L254" s="273"/>
      <c r="M254" s="273">
        <v>4</v>
      </c>
      <c r="N254" s="273">
        <v>12</v>
      </c>
      <c r="O254" s="273">
        <v>37</v>
      </c>
      <c r="P254" s="273">
        <v>25</v>
      </c>
      <c r="Q254" s="273"/>
      <c r="R254" s="274">
        <v>30</v>
      </c>
      <c r="S254" s="275">
        <v>192</v>
      </c>
    </row>
    <row r="255" spans="1:19" ht="14.25" thickBot="1">
      <c r="A255" s="288" t="s">
        <v>396</v>
      </c>
      <c r="B255" s="289"/>
      <c r="C255" s="290"/>
      <c r="D255" s="290"/>
      <c r="E255" s="290"/>
      <c r="F255" s="290"/>
      <c r="G255" s="290"/>
      <c r="H255" s="290"/>
      <c r="I255" s="290"/>
      <c r="J255" s="290"/>
      <c r="K255" s="290">
        <v>41</v>
      </c>
      <c r="L255" s="290"/>
      <c r="M255" s="290">
        <v>4</v>
      </c>
      <c r="N255" s="290">
        <v>5</v>
      </c>
      <c r="O255" s="290">
        <v>413</v>
      </c>
      <c r="P255" s="290">
        <v>1</v>
      </c>
      <c r="Q255" s="290"/>
      <c r="R255" s="291">
        <v>21</v>
      </c>
      <c r="S255" s="283">
        <v>485</v>
      </c>
    </row>
    <row r="256" spans="1:19" ht="13.5">
      <c r="A256" s="292" t="s">
        <v>397</v>
      </c>
      <c r="B256" s="267">
        <v>5</v>
      </c>
      <c r="C256" s="268"/>
      <c r="D256" s="268"/>
      <c r="E256" s="268"/>
      <c r="F256" s="268">
        <v>156</v>
      </c>
      <c r="G256" s="268">
        <v>365</v>
      </c>
      <c r="H256" s="268"/>
      <c r="I256" s="268">
        <v>10</v>
      </c>
      <c r="J256" s="268">
        <v>260</v>
      </c>
      <c r="K256" s="268">
        <v>831</v>
      </c>
      <c r="L256" s="268">
        <v>24</v>
      </c>
      <c r="M256" s="268">
        <v>35</v>
      </c>
      <c r="N256" s="268">
        <v>71</v>
      </c>
      <c r="O256" s="268">
        <v>432</v>
      </c>
      <c r="P256" s="268">
        <v>32</v>
      </c>
      <c r="Q256" s="268"/>
      <c r="R256" s="269">
        <v>237</v>
      </c>
      <c r="S256" s="296">
        <v>2458</v>
      </c>
    </row>
    <row r="257" spans="1:19" ht="13.5">
      <c r="A257" s="297" t="s">
        <v>398</v>
      </c>
      <c r="B257" s="272"/>
      <c r="C257" s="273"/>
      <c r="D257" s="273"/>
      <c r="E257" s="273"/>
      <c r="F257" s="273">
        <v>116</v>
      </c>
      <c r="G257" s="273">
        <v>126</v>
      </c>
      <c r="H257" s="273"/>
      <c r="I257" s="273"/>
      <c r="J257" s="273">
        <v>1</v>
      </c>
      <c r="K257" s="273">
        <v>206</v>
      </c>
      <c r="L257" s="273">
        <v>53</v>
      </c>
      <c r="M257" s="273">
        <v>3</v>
      </c>
      <c r="N257" s="273">
        <v>30</v>
      </c>
      <c r="O257" s="273">
        <v>70</v>
      </c>
      <c r="P257" s="273">
        <v>4</v>
      </c>
      <c r="Q257" s="273"/>
      <c r="R257" s="274">
        <v>157</v>
      </c>
      <c r="S257" s="275">
        <v>766</v>
      </c>
    </row>
    <row r="258" spans="1:19" ht="13.5">
      <c r="A258" s="183" t="s">
        <v>399</v>
      </c>
      <c r="B258" s="272"/>
      <c r="C258" s="273"/>
      <c r="D258" s="273"/>
      <c r="E258" s="273"/>
      <c r="F258" s="273">
        <v>37</v>
      </c>
      <c r="G258" s="273">
        <v>16</v>
      </c>
      <c r="H258" s="273"/>
      <c r="I258" s="273">
        <v>46</v>
      </c>
      <c r="J258" s="273">
        <v>32</v>
      </c>
      <c r="K258" s="273">
        <v>1627</v>
      </c>
      <c r="L258" s="273">
        <v>9</v>
      </c>
      <c r="M258" s="273">
        <v>5</v>
      </c>
      <c r="N258" s="273">
        <v>7</v>
      </c>
      <c r="O258" s="273"/>
      <c r="P258" s="273"/>
      <c r="Q258" s="273">
        <v>4</v>
      </c>
      <c r="R258" s="274">
        <v>35</v>
      </c>
      <c r="S258" s="298">
        <v>1818</v>
      </c>
    </row>
    <row r="259" spans="1:19" ht="13.5">
      <c r="A259" s="183" t="s">
        <v>400</v>
      </c>
      <c r="B259" s="272"/>
      <c r="C259" s="273"/>
      <c r="D259" s="273"/>
      <c r="E259" s="273"/>
      <c r="F259" s="273">
        <v>17</v>
      </c>
      <c r="G259" s="273">
        <v>19</v>
      </c>
      <c r="H259" s="273"/>
      <c r="I259" s="273"/>
      <c r="J259" s="273"/>
      <c r="K259" s="273"/>
      <c r="L259" s="273"/>
      <c r="M259" s="273">
        <v>1</v>
      </c>
      <c r="N259" s="273"/>
      <c r="O259" s="273"/>
      <c r="P259" s="273"/>
      <c r="Q259" s="273"/>
      <c r="R259" s="274">
        <v>11</v>
      </c>
      <c r="S259" s="298">
        <v>48</v>
      </c>
    </row>
    <row r="260" spans="1:19" ht="13.5">
      <c r="A260" s="183" t="s">
        <v>401</v>
      </c>
      <c r="B260" s="272"/>
      <c r="C260" s="273"/>
      <c r="D260" s="273"/>
      <c r="E260" s="273"/>
      <c r="F260" s="273">
        <v>6</v>
      </c>
      <c r="G260" s="273">
        <v>9</v>
      </c>
      <c r="H260" s="273"/>
      <c r="I260" s="273"/>
      <c r="J260" s="273"/>
      <c r="K260" s="273">
        <v>72</v>
      </c>
      <c r="L260" s="273"/>
      <c r="M260" s="273"/>
      <c r="N260" s="273">
        <v>11</v>
      </c>
      <c r="O260" s="273">
        <v>23</v>
      </c>
      <c r="P260" s="273"/>
      <c r="Q260" s="273"/>
      <c r="R260" s="274">
        <v>23</v>
      </c>
      <c r="S260" s="298">
        <v>144</v>
      </c>
    </row>
    <row r="261" spans="1:19" ht="13.5">
      <c r="A261" s="183" t="s">
        <v>402</v>
      </c>
      <c r="B261" s="272"/>
      <c r="C261" s="273"/>
      <c r="D261" s="273"/>
      <c r="E261" s="273"/>
      <c r="F261" s="273">
        <v>75</v>
      </c>
      <c r="G261" s="273">
        <v>14</v>
      </c>
      <c r="H261" s="273"/>
      <c r="I261" s="273"/>
      <c r="J261" s="273">
        <v>16</v>
      </c>
      <c r="K261" s="273">
        <v>137</v>
      </c>
      <c r="L261" s="273"/>
      <c r="M261" s="273">
        <v>6</v>
      </c>
      <c r="N261" s="273">
        <v>22</v>
      </c>
      <c r="O261" s="273">
        <v>39</v>
      </c>
      <c r="P261" s="273">
        <v>20</v>
      </c>
      <c r="Q261" s="273"/>
      <c r="R261" s="274">
        <v>75</v>
      </c>
      <c r="S261" s="298">
        <v>404</v>
      </c>
    </row>
    <row r="262" spans="1:19" ht="13.5">
      <c r="A262" s="183" t="s">
        <v>403</v>
      </c>
      <c r="B262" s="272">
        <v>6</v>
      </c>
      <c r="C262" s="273"/>
      <c r="D262" s="273">
        <v>4</v>
      </c>
      <c r="E262" s="273"/>
      <c r="F262" s="273">
        <v>437</v>
      </c>
      <c r="G262" s="273">
        <v>348</v>
      </c>
      <c r="H262" s="273">
        <v>41</v>
      </c>
      <c r="I262" s="273"/>
      <c r="J262" s="273">
        <v>349</v>
      </c>
      <c r="K262" s="273">
        <v>870</v>
      </c>
      <c r="L262" s="273">
        <v>25</v>
      </c>
      <c r="M262" s="273">
        <v>4</v>
      </c>
      <c r="N262" s="273">
        <v>137</v>
      </c>
      <c r="O262" s="273">
        <v>355</v>
      </c>
      <c r="P262" s="273">
        <v>57</v>
      </c>
      <c r="Q262" s="273">
        <v>10</v>
      </c>
      <c r="R262" s="274">
        <v>528</v>
      </c>
      <c r="S262" s="298">
        <v>3171</v>
      </c>
    </row>
    <row r="263" spans="1:19" ht="13.5">
      <c r="A263" s="183" t="s">
        <v>404</v>
      </c>
      <c r="B263" s="272"/>
      <c r="C263" s="273"/>
      <c r="D263" s="273">
        <v>7</v>
      </c>
      <c r="E263" s="273"/>
      <c r="F263" s="273">
        <v>10</v>
      </c>
      <c r="G263" s="273">
        <v>23</v>
      </c>
      <c r="H263" s="273"/>
      <c r="I263" s="273"/>
      <c r="J263" s="273"/>
      <c r="K263" s="273">
        <v>95</v>
      </c>
      <c r="L263" s="273"/>
      <c r="M263" s="273"/>
      <c r="N263" s="273">
        <v>12</v>
      </c>
      <c r="O263" s="273">
        <v>8</v>
      </c>
      <c r="P263" s="273"/>
      <c r="Q263" s="273"/>
      <c r="R263" s="274"/>
      <c r="S263" s="298">
        <v>155</v>
      </c>
    </row>
    <row r="264" spans="1:19" ht="13.5">
      <c r="A264" s="183" t="s">
        <v>405</v>
      </c>
      <c r="B264" s="272"/>
      <c r="C264" s="273"/>
      <c r="D264" s="273"/>
      <c r="E264" s="273"/>
      <c r="F264" s="273">
        <v>75</v>
      </c>
      <c r="G264" s="273">
        <v>2</v>
      </c>
      <c r="H264" s="273"/>
      <c r="I264" s="273"/>
      <c r="J264" s="273"/>
      <c r="K264" s="273">
        <v>34</v>
      </c>
      <c r="L264" s="273"/>
      <c r="M264" s="273">
        <v>9</v>
      </c>
      <c r="N264" s="273">
        <v>40</v>
      </c>
      <c r="O264" s="273">
        <v>8</v>
      </c>
      <c r="P264" s="273">
        <v>80</v>
      </c>
      <c r="Q264" s="273"/>
      <c r="R264" s="274">
        <v>27</v>
      </c>
      <c r="S264" s="298">
        <v>275</v>
      </c>
    </row>
    <row r="265" spans="1:19" ht="13.5">
      <c r="A265" s="183" t="s">
        <v>406</v>
      </c>
      <c r="B265" s="272"/>
      <c r="C265" s="273"/>
      <c r="D265" s="273"/>
      <c r="E265" s="273"/>
      <c r="F265" s="273">
        <v>2</v>
      </c>
      <c r="G265" s="273">
        <v>22</v>
      </c>
      <c r="H265" s="273"/>
      <c r="I265" s="273"/>
      <c r="J265" s="273"/>
      <c r="K265" s="273">
        <v>69</v>
      </c>
      <c r="L265" s="273"/>
      <c r="M265" s="273">
        <v>5</v>
      </c>
      <c r="N265" s="273">
        <v>5</v>
      </c>
      <c r="O265" s="273">
        <v>7</v>
      </c>
      <c r="P265" s="273">
        <v>5</v>
      </c>
      <c r="Q265" s="273"/>
      <c r="R265" s="274">
        <v>15</v>
      </c>
      <c r="S265" s="298">
        <v>130</v>
      </c>
    </row>
    <row r="266" spans="1:19" ht="13.5">
      <c r="A266" s="183" t="s">
        <v>407</v>
      </c>
      <c r="B266" s="272"/>
      <c r="C266" s="273"/>
      <c r="D266" s="273"/>
      <c r="E266" s="273"/>
      <c r="F266" s="273">
        <v>51</v>
      </c>
      <c r="G266" s="273">
        <v>5</v>
      </c>
      <c r="H266" s="273"/>
      <c r="I266" s="273"/>
      <c r="J266" s="273"/>
      <c r="K266" s="273">
        <v>279</v>
      </c>
      <c r="L266" s="273"/>
      <c r="M266" s="273">
        <v>6</v>
      </c>
      <c r="N266" s="273">
        <v>32</v>
      </c>
      <c r="O266" s="273">
        <v>13</v>
      </c>
      <c r="P266" s="273">
        <v>2</v>
      </c>
      <c r="Q266" s="273"/>
      <c r="R266" s="274">
        <v>12</v>
      </c>
      <c r="S266" s="298">
        <v>400</v>
      </c>
    </row>
    <row r="267" spans="1:19" ht="13.5">
      <c r="A267" s="183" t="s">
        <v>408</v>
      </c>
      <c r="B267" s="272"/>
      <c r="C267" s="273"/>
      <c r="D267" s="273"/>
      <c r="E267" s="273"/>
      <c r="F267" s="273">
        <v>43</v>
      </c>
      <c r="G267" s="273">
        <v>77</v>
      </c>
      <c r="H267" s="273"/>
      <c r="I267" s="273"/>
      <c r="J267" s="273"/>
      <c r="K267" s="273">
        <v>72</v>
      </c>
      <c r="L267" s="273">
        <v>11</v>
      </c>
      <c r="M267" s="273">
        <v>4</v>
      </c>
      <c r="N267" s="273">
        <v>100</v>
      </c>
      <c r="O267" s="273">
        <v>28</v>
      </c>
      <c r="P267" s="273">
        <v>10</v>
      </c>
      <c r="Q267" s="273"/>
      <c r="R267" s="274">
        <v>89</v>
      </c>
      <c r="S267" s="298">
        <v>434</v>
      </c>
    </row>
    <row r="268" spans="1:19" ht="13.5">
      <c r="A268" s="183" t="s">
        <v>409</v>
      </c>
      <c r="B268" s="272"/>
      <c r="C268" s="273"/>
      <c r="D268" s="273"/>
      <c r="E268" s="273"/>
      <c r="F268" s="273">
        <v>87</v>
      </c>
      <c r="G268" s="273">
        <v>125</v>
      </c>
      <c r="H268" s="273"/>
      <c r="I268" s="273"/>
      <c r="J268" s="273"/>
      <c r="K268" s="273">
        <v>139</v>
      </c>
      <c r="L268" s="273"/>
      <c r="M268" s="273">
        <v>1</v>
      </c>
      <c r="N268" s="273">
        <v>65</v>
      </c>
      <c r="O268" s="273"/>
      <c r="P268" s="273"/>
      <c r="Q268" s="273"/>
      <c r="R268" s="274">
        <v>360</v>
      </c>
      <c r="S268" s="298">
        <v>777</v>
      </c>
    </row>
    <row r="269" spans="1:19" ht="13.5">
      <c r="A269" s="189" t="s">
        <v>410</v>
      </c>
      <c r="B269" s="272"/>
      <c r="C269" s="273"/>
      <c r="D269" s="273"/>
      <c r="E269" s="273"/>
      <c r="F269" s="273"/>
      <c r="G269" s="273">
        <v>20</v>
      </c>
      <c r="H269" s="273"/>
      <c r="I269" s="273"/>
      <c r="J269" s="273"/>
      <c r="K269" s="273">
        <v>35</v>
      </c>
      <c r="L269" s="273">
        <v>55</v>
      </c>
      <c r="M269" s="273">
        <v>2</v>
      </c>
      <c r="N269" s="273">
        <v>2</v>
      </c>
      <c r="O269" s="273">
        <v>7</v>
      </c>
      <c r="P269" s="273">
        <v>1</v>
      </c>
      <c r="Q269" s="273"/>
      <c r="R269" s="274">
        <v>66</v>
      </c>
      <c r="S269" s="298">
        <v>188</v>
      </c>
    </row>
    <row r="270" spans="1:19" ht="13.5">
      <c r="A270" s="189" t="s">
        <v>411</v>
      </c>
      <c r="B270" s="272"/>
      <c r="C270" s="273"/>
      <c r="D270" s="273"/>
      <c r="E270" s="273"/>
      <c r="F270" s="273">
        <v>21</v>
      </c>
      <c r="G270" s="273">
        <v>27</v>
      </c>
      <c r="H270" s="273"/>
      <c r="I270" s="273"/>
      <c r="J270" s="273"/>
      <c r="K270" s="273">
        <v>124</v>
      </c>
      <c r="L270" s="273"/>
      <c r="M270" s="273"/>
      <c r="N270" s="273">
        <v>56</v>
      </c>
      <c r="O270" s="273">
        <v>2</v>
      </c>
      <c r="P270" s="273"/>
      <c r="Q270" s="273"/>
      <c r="R270" s="274">
        <v>6</v>
      </c>
      <c r="S270" s="298">
        <v>236</v>
      </c>
    </row>
    <row r="271" spans="1:19" ht="14.25" thickBot="1">
      <c r="A271" s="299" t="s">
        <v>412</v>
      </c>
      <c r="B271" s="289"/>
      <c r="C271" s="290"/>
      <c r="D271" s="290"/>
      <c r="E271" s="290"/>
      <c r="F271" s="290">
        <v>3</v>
      </c>
      <c r="G271" s="290">
        <v>114</v>
      </c>
      <c r="H271" s="290"/>
      <c r="I271" s="290"/>
      <c r="J271" s="290"/>
      <c r="K271" s="290">
        <v>125</v>
      </c>
      <c r="L271" s="290"/>
      <c r="M271" s="290"/>
      <c r="N271" s="290">
        <v>55</v>
      </c>
      <c r="O271" s="290">
        <v>42</v>
      </c>
      <c r="P271" s="290">
        <v>1</v>
      </c>
      <c r="Q271" s="290">
        <v>3</v>
      </c>
      <c r="R271" s="291">
        <v>6</v>
      </c>
      <c r="S271" s="300">
        <v>349</v>
      </c>
    </row>
    <row r="272" spans="1:19" ht="13.5">
      <c r="A272" s="301" t="s">
        <v>413</v>
      </c>
      <c r="B272" s="293"/>
      <c r="C272" s="294"/>
      <c r="D272" s="294"/>
      <c r="E272" s="294"/>
      <c r="F272" s="294">
        <v>87</v>
      </c>
      <c r="G272" s="294">
        <v>13</v>
      </c>
      <c r="H272" s="294"/>
      <c r="I272" s="294"/>
      <c r="J272" s="294">
        <v>40</v>
      </c>
      <c r="K272" s="294">
        <v>28</v>
      </c>
      <c r="L272" s="294">
        <v>5</v>
      </c>
      <c r="M272" s="294"/>
      <c r="N272" s="294">
        <v>5</v>
      </c>
      <c r="O272" s="294">
        <v>21</v>
      </c>
      <c r="P272" s="294"/>
      <c r="Q272" s="294"/>
      <c r="R272" s="295">
        <v>25</v>
      </c>
      <c r="S272" s="270">
        <v>224</v>
      </c>
    </row>
    <row r="273" spans="1:19" ht="13.5">
      <c r="A273" s="189" t="s">
        <v>414</v>
      </c>
      <c r="B273" s="272"/>
      <c r="C273" s="273"/>
      <c r="D273" s="273"/>
      <c r="E273" s="273"/>
      <c r="F273" s="273">
        <v>155</v>
      </c>
      <c r="G273" s="273">
        <v>100</v>
      </c>
      <c r="H273" s="273"/>
      <c r="I273" s="273"/>
      <c r="J273" s="273">
        <v>157</v>
      </c>
      <c r="K273" s="273">
        <v>76</v>
      </c>
      <c r="L273" s="273"/>
      <c r="M273" s="273">
        <v>3</v>
      </c>
      <c r="N273" s="273">
        <v>34</v>
      </c>
      <c r="O273" s="273">
        <v>50</v>
      </c>
      <c r="P273" s="273">
        <v>75</v>
      </c>
      <c r="Q273" s="273"/>
      <c r="R273" s="274">
        <v>52</v>
      </c>
      <c r="S273" s="298">
        <v>702</v>
      </c>
    </row>
    <row r="274" spans="1:19" ht="13.5">
      <c r="A274" s="189" t="s">
        <v>415</v>
      </c>
      <c r="B274" s="272"/>
      <c r="C274" s="273"/>
      <c r="D274" s="273"/>
      <c r="E274" s="273"/>
      <c r="F274" s="273">
        <v>28</v>
      </c>
      <c r="G274" s="273"/>
      <c r="H274" s="273"/>
      <c r="I274" s="273"/>
      <c r="J274" s="273"/>
      <c r="K274" s="273"/>
      <c r="L274" s="273"/>
      <c r="M274" s="273"/>
      <c r="N274" s="273">
        <v>15</v>
      </c>
      <c r="O274" s="273">
        <v>13</v>
      </c>
      <c r="P274" s="273"/>
      <c r="Q274" s="273"/>
      <c r="R274" s="274">
        <v>6</v>
      </c>
      <c r="S274" s="298">
        <v>62</v>
      </c>
    </row>
    <row r="275" spans="1:19" ht="13.5">
      <c r="A275" s="189" t="s">
        <v>416</v>
      </c>
      <c r="B275" s="272"/>
      <c r="C275" s="273"/>
      <c r="D275" s="273"/>
      <c r="E275" s="273"/>
      <c r="F275" s="273"/>
      <c r="G275" s="273">
        <v>8372</v>
      </c>
      <c r="H275" s="273"/>
      <c r="I275" s="273"/>
      <c r="J275" s="273">
        <v>415</v>
      </c>
      <c r="K275" s="273">
        <v>22</v>
      </c>
      <c r="L275" s="273"/>
      <c r="M275" s="273"/>
      <c r="N275" s="273">
        <v>9</v>
      </c>
      <c r="O275" s="273">
        <v>6</v>
      </c>
      <c r="P275" s="273"/>
      <c r="Q275" s="273">
        <v>2</v>
      </c>
      <c r="R275" s="274">
        <v>394</v>
      </c>
      <c r="S275" s="298">
        <v>9220</v>
      </c>
    </row>
    <row r="276" spans="1:19" ht="13.5">
      <c r="A276" s="183" t="s">
        <v>417</v>
      </c>
      <c r="B276" s="272"/>
      <c r="C276" s="273"/>
      <c r="D276" s="273"/>
      <c r="E276" s="273"/>
      <c r="F276" s="273">
        <v>35</v>
      </c>
      <c r="G276" s="273">
        <v>13</v>
      </c>
      <c r="H276" s="273"/>
      <c r="I276" s="273"/>
      <c r="J276" s="273">
        <v>23</v>
      </c>
      <c r="K276" s="273">
        <v>102</v>
      </c>
      <c r="L276" s="273"/>
      <c r="M276" s="273"/>
      <c r="N276" s="273">
        <v>14</v>
      </c>
      <c r="O276" s="273">
        <v>16</v>
      </c>
      <c r="P276" s="273">
        <v>11</v>
      </c>
      <c r="Q276" s="273"/>
      <c r="R276" s="274">
        <v>21</v>
      </c>
      <c r="S276" s="298">
        <v>235</v>
      </c>
    </row>
    <row r="277" spans="1:19" ht="13.5">
      <c r="A277" s="183" t="s">
        <v>418</v>
      </c>
      <c r="B277" s="272"/>
      <c r="C277" s="273"/>
      <c r="D277" s="273"/>
      <c r="E277" s="273"/>
      <c r="F277" s="273">
        <v>9</v>
      </c>
      <c r="G277" s="273">
        <v>34</v>
      </c>
      <c r="H277" s="273"/>
      <c r="I277" s="273"/>
      <c r="J277" s="273">
        <v>2</v>
      </c>
      <c r="K277" s="273">
        <v>30</v>
      </c>
      <c r="L277" s="273"/>
      <c r="M277" s="273"/>
      <c r="N277" s="273">
        <v>2</v>
      </c>
      <c r="O277" s="273">
        <v>2</v>
      </c>
      <c r="P277" s="273">
        <v>4</v>
      </c>
      <c r="Q277" s="273"/>
      <c r="R277" s="274">
        <v>48</v>
      </c>
      <c r="S277" s="298">
        <v>131</v>
      </c>
    </row>
    <row r="278" spans="1:19" ht="13.5">
      <c r="A278" s="183" t="s">
        <v>419</v>
      </c>
      <c r="B278" s="272"/>
      <c r="C278" s="273"/>
      <c r="D278" s="273"/>
      <c r="E278" s="273"/>
      <c r="F278" s="273">
        <v>25</v>
      </c>
      <c r="G278" s="273">
        <v>3</v>
      </c>
      <c r="H278" s="273"/>
      <c r="I278" s="273"/>
      <c r="J278" s="273">
        <v>1</v>
      </c>
      <c r="K278" s="273">
        <v>56</v>
      </c>
      <c r="L278" s="273"/>
      <c r="M278" s="273"/>
      <c r="N278" s="273">
        <v>10</v>
      </c>
      <c r="O278" s="273">
        <v>8</v>
      </c>
      <c r="P278" s="273">
        <v>15</v>
      </c>
      <c r="Q278" s="273"/>
      <c r="R278" s="274">
        <v>14</v>
      </c>
      <c r="S278" s="298">
        <v>132</v>
      </c>
    </row>
    <row r="279" spans="1:19" ht="13.5">
      <c r="A279" s="183" t="s">
        <v>420</v>
      </c>
      <c r="B279" s="272"/>
      <c r="C279" s="273"/>
      <c r="D279" s="273"/>
      <c r="E279" s="273"/>
      <c r="F279" s="273"/>
      <c r="G279" s="273"/>
      <c r="H279" s="273"/>
      <c r="I279" s="273"/>
      <c r="J279" s="273">
        <v>1</v>
      </c>
      <c r="K279" s="273">
        <v>13</v>
      </c>
      <c r="L279" s="273">
        <v>13</v>
      </c>
      <c r="M279" s="273">
        <v>1</v>
      </c>
      <c r="N279" s="273">
        <v>11</v>
      </c>
      <c r="O279" s="273">
        <v>48</v>
      </c>
      <c r="P279" s="273">
        <v>1</v>
      </c>
      <c r="Q279" s="273"/>
      <c r="R279" s="274">
        <v>199</v>
      </c>
      <c r="S279" s="298">
        <v>287</v>
      </c>
    </row>
    <row r="280" spans="1:19" ht="13.5">
      <c r="A280" s="183" t="s">
        <v>421</v>
      </c>
      <c r="B280" s="272"/>
      <c r="C280" s="273"/>
      <c r="D280" s="273"/>
      <c r="E280" s="273"/>
      <c r="F280" s="273">
        <v>30</v>
      </c>
      <c r="G280" s="273">
        <v>9</v>
      </c>
      <c r="H280" s="273"/>
      <c r="I280" s="273"/>
      <c r="J280" s="273"/>
      <c r="K280" s="273">
        <v>96</v>
      </c>
      <c r="L280" s="273">
        <v>24</v>
      </c>
      <c r="M280" s="273">
        <v>2</v>
      </c>
      <c r="N280" s="273">
        <v>8</v>
      </c>
      <c r="O280" s="273">
        <v>37</v>
      </c>
      <c r="P280" s="273">
        <v>17</v>
      </c>
      <c r="Q280" s="273"/>
      <c r="R280" s="274">
        <v>40</v>
      </c>
      <c r="S280" s="298">
        <v>263</v>
      </c>
    </row>
    <row r="281" spans="1:19" ht="13.5">
      <c r="A281" s="183" t="s">
        <v>422</v>
      </c>
      <c r="B281" s="272"/>
      <c r="C281" s="273"/>
      <c r="D281" s="273"/>
      <c r="E281" s="273"/>
      <c r="F281" s="273">
        <v>3</v>
      </c>
      <c r="G281" s="273">
        <v>2</v>
      </c>
      <c r="H281" s="273"/>
      <c r="I281" s="273">
        <v>2</v>
      </c>
      <c r="J281" s="273">
        <v>2</v>
      </c>
      <c r="K281" s="273">
        <v>46</v>
      </c>
      <c r="L281" s="273"/>
      <c r="M281" s="273"/>
      <c r="N281" s="273"/>
      <c r="O281" s="273">
        <v>12</v>
      </c>
      <c r="P281" s="273">
        <v>12</v>
      </c>
      <c r="Q281" s="273"/>
      <c r="R281" s="274">
        <v>11</v>
      </c>
      <c r="S281" s="298">
        <v>90</v>
      </c>
    </row>
    <row r="282" spans="1:19" ht="13.5">
      <c r="A282" s="183" t="s">
        <v>423</v>
      </c>
      <c r="B282" s="272"/>
      <c r="C282" s="273"/>
      <c r="D282" s="273">
        <v>4</v>
      </c>
      <c r="E282" s="273"/>
      <c r="F282" s="273"/>
      <c r="G282" s="273">
        <v>4</v>
      </c>
      <c r="H282" s="273"/>
      <c r="I282" s="273"/>
      <c r="J282" s="273"/>
      <c r="K282" s="273"/>
      <c r="L282" s="273"/>
      <c r="M282" s="273"/>
      <c r="N282" s="273"/>
      <c r="O282" s="273"/>
      <c r="P282" s="273"/>
      <c r="Q282" s="273"/>
      <c r="R282" s="274">
        <v>3</v>
      </c>
      <c r="S282" s="298">
        <v>11</v>
      </c>
    </row>
    <row r="283" spans="1:19" ht="13.5">
      <c r="A283" s="183" t="s">
        <v>424</v>
      </c>
      <c r="B283" s="272">
        <v>10</v>
      </c>
      <c r="C283" s="273"/>
      <c r="D283" s="273"/>
      <c r="E283" s="273"/>
      <c r="F283" s="273">
        <v>98</v>
      </c>
      <c r="G283" s="273">
        <v>9</v>
      </c>
      <c r="H283" s="273"/>
      <c r="I283" s="273"/>
      <c r="J283" s="273">
        <v>45</v>
      </c>
      <c r="K283" s="273">
        <v>150</v>
      </c>
      <c r="L283" s="273"/>
      <c r="M283" s="273">
        <v>2</v>
      </c>
      <c r="N283" s="273">
        <v>28</v>
      </c>
      <c r="O283" s="273">
        <v>109</v>
      </c>
      <c r="P283" s="273">
        <v>29</v>
      </c>
      <c r="Q283" s="273">
        <v>7</v>
      </c>
      <c r="R283" s="274">
        <v>61</v>
      </c>
      <c r="S283" s="298">
        <v>548</v>
      </c>
    </row>
    <row r="284" spans="1:19" ht="13.5">
      <c r="A284" s="183" t="s">
        <v>425</v>
      </c>
      <c r="B284" s="272"/>
      <c r="C284" s="273"/>
      <c r="D284" s="273"/>
      <c r="E284" s="273"/>
      <c r="F284" s="273">
        <v>26</v>
      </c>
      <c r="G284" s="273">
        <v>1</v>
      </c>
      <c r="H284" s="273"/>
      <c r="I284" s="273"/>
      <c r="J284" s="273"/>
      <c r="K284" s="273">
        <v>33</v>
      </c>
      <c r="L284" s="273"/>
      <c r="M284" s="273"/>
      <c r="N284" s="273">
        <v>2</v>
      </c>
      <c r="O284" s="273">
        <v>7</v>
      </c>
      <c r="P284" s="273"/>
      <c r="Q284" s="273">
        <v>10</v>
      </c>
      <c r="R284" s="274">
        <v>13</v>
      </c>
      <c r="S284" s="298">
        <v>92</v>
      </c>
    </row>
    <row r="285" spans="1:19" ht="13.5">
      <c r="A285" s="183" t="s">
        <v>426</v>
      </c>
      <c r="B285" s="272"/>
      <c r="C285" s="273"/>
      <c r="D285" s="273"/>
      <c r="E285" s="273"/>
      <c r="F285" s="273">
        <v>19</v>
      </c>
      <c r="G285" s="273"/>
      <c r="H285" s="273"/>
      <c r="I285" s="273"/>
      <c r="J285" s="273"/>
      <c r="K285" s="273">
        <v>22</v>
      </c>
      <c r="L285" s="273"/>
      <c r="M285" s="273"/>
      <c r="N285" s="273">
        <v>9</v>
      </c>
      <c r="O285" s="273"/>
      <c r="P285" s="273"/>
      <c r="Q285" s="273"/>
      <c r="R285" s="274">
        <v>4</v>
      </c>
      <c r="S285" s="298">
        <v>54</v>
      </c>
    </row>
    <row r="286" spans="1:19" ht="13.5">
      <c r="A286" s="183" t="s">
        <v>427</v>
      </c>
      <c r="B286" s="272"/>
      <c r="C286" s="273"/>
      <c r="D286" s="273"/>
      <c r="E286" s="273"/>
      <c r="F286" s="273">
        <v>16</v>
      </c>
      <c r="G286" s="273">
        <v>125</v>
      </c>
      <c r="H286" s="273"/>
      <c r="I286" s="273"/>
      <c r="J286" s="273">
        <v>31</v>
      </c>
      <c r="K286" s="273">
        <v>60</v>
      </c>
      <c r="L286" s="273"/>
      <c r="M286" s="273"/>
      <c r="N286" s="273">
        <v>51</v>
      </c>
      <c r="O286" s="273">
        <v>12</v>
      </c>
      <c r="P286" s="273">
        <v>65</v>
      </c>
      <c r="Q286" s="273"/>
      <c r="R286" s="274">
        <v>38</v>
      </c>
      <c r="S286" s="298">
        <v>398</v>
      </c>
    </row>
    <row r="287" spans="1:19" ht="13.5">
      <c r="A287" s="183" t="s">
        <v>428</v>
      </c>
      <c r="B287" s="272">
        <v>85</v>
      </c>
      <c r="C287" s="273"/>
      <c r="D287" s="273"/>
      <c r="E287" s="273"/>
      <c r="F287" s="273">
        <v>183</v>
      </c>
      <c r="G287" s="273">
        <v>62</v>
      </c>
      <c r="H287" s="273"/>
      <c r="I287" s="273"/>
      <c r="J287" s="273">
        <v>25</v>
      </c>
      <c r="K287" s="273">
        <v>59</v>
      </c>
      <c r="L287" s="273"/>
      <c r="M287" s="273"/>
      <c r="N287" s="273">
        <v>30</v>
      </c>
      <c r="O287" s="273">
        <v>30</v>
      </c>
      <c r="P287" s="273">
        <v>5</v>
      </c>
      <c r="Q287" s="273">
        <v>3</v>
      </c>
      <c r="R287" s="274">
        <v>69</v>
      </c>
      <c r="S287" s="298">
        <v>551</v>
      </c>
    </row>
    <row r="288" spans="1:19" ht="13.5">
      <c r="A288" s="183" t="s">
        <v>429</v>
      </c>
      <c r="B288" s="272"/>
      <c r="C288" s="273"/>
      <c r="D288" s="273"/>
      <c r="E288" s="273"/>
      <c r="F288" s="273">
        <v>1</v>
      </c>
      <c r="G288" s="273"/>
      <c r="H288" s="273"/>
      <c r="I288" s="273"/>
      <c r="J288" s="273"/>
      <c r="K288" s="273"/>
      <c r="L288" s="273"/>
      <c r="M288" s="273"/>
      <c r="N288" s="273">
        <v>8</v>
      </c>
      <c r="O288" s="273"/>
      <c r="P288" s="273"/>
      <c r="Q288" s="273"/>
      <c r="R288" s="274">
        <v>14</v>
      </c>
      <c r="S288" s="298">
        <v>23</v>
      </c>
    </row>
    <row r="289" spans="1:19" ht="14.25" thickBot="1">
      <c r="A289" s="288" t="s">
        <v>430</v>
      </c>
      <c r="B289" s="289"/>
      <c r="C289" s="290"/>
      <c r="D289" s="290"/>
      <c r="E289" s="290"/>
      <c r="F289" s="290">
        <v>60</v>
      </c>
      <c r="G289" s="290">
        <v>175</v>
      </c>
      <c r="H289" s="290"/>
      <c r="I289" s="290"/>
      <c r="J289" s="290">
        <v>238</v>
      </c>
      <c r="K289" s="290">
        <v>496</v>
      </c>
      <c r="L289" s="290">
        <v>8</v>
      </c>
      <c r="M289" s="290">
        <v>6</v>
      </c>
      <c r="N289" s="290">
        <v>106</v>
      </c>
      <c r="O289" s="290">
        <v>168</v>
      </c>
      <c r="P289" s="290">
        <v>32</v>
      </c>
      <c r="Q289" s="290"/>
      <c r="R289" s="291">
        <v>433</v>
      </c>
      <c r="S289" s="300">
        <v>1722</v>
      </c>
    </row>
    <row r="290" spans="1:19" ht="13.5">
      <c r="A290" s="301" t="s">
        <v>431</v>
      </c>
      <c r="B290" s="293">
        <v>34</v>
      </c>
      <c r="C290" s="294"/>
      <c r="D290" s="294"/>
      <c r="E290" s="294"/>
      <c r="F290" s="294">
        <v>78</v>
      </c>
      <c r="G290" s="294">
        <v>112</v>
      </c>
      <c r="H290" s="294"/>
      <c r="I290" s="294"/>
      <c r="J290" s="294">
        <v>51</v>
      </c>
      <c r="K290" s="294">
        <v>581</v>
      </c>
      <c r="L290" s="294"/>
      <c r="M290" s="294">
        <v>7</v>
      </c>
      <c r="N290" s="294">
        <v>61</v>
      </c>
      <c r="O290" s="294">
        <v>5</v>
      </c>
      <c r="P290" s="294">
        <v>2</v>
      </c>
      <c r="Q290" s="294">
        <v>4</v>
      </c>
      <c r="R290" s="295">
        <v>101</v>
      </c>
      <c r="S290" s="270">
        <v>1036</v>
      </c>
    </row>
    <row r="291" spans="1:19" ht="13.5">
      <c r="A291" s="189" t="s">
        <v>432</v>
      </c>
      <c r="B291" s="272">
        <v>9</v>
      </c>
      <c r="C291" s="273"/>
      <c r="D291" s="273"/>
      <c r="E291" s="273">
        <v>14</v>
      </c>
      <c r="F291" s="273">
        <v>153</v>
      </c>
      <c r="G291" s="273">
        <v>347</v>
      </c>
      <c r="H291" s="273"/>
      <c r="I291" s="273"/>
      <c r="J291" s="273">
        <v>152</v>
      </c>
      <c r="K291" s="273">
        <v>829</v>
      </c>
      <c r="L291" s="273">
        <v>13</v>
      </c>
      <c r="M291" s="273">
        <v>1</v>
      </c>
      <c r="N291" s="273">
        <v>208</v>
      </c>
      <c r="O291" s="273"/>
      <c r="P291" s="273">
        <v>2</v>
      </c>
      <c r="Q291" s="273">
        <v>23</v>
      </c>
      <c r="R291" s="274">
        <v>495</v>
      </c>
      <c r="S291" s="298">
        <v>2246</v>
      </c>
    </row>
    <row r="292" spans="1:19" ht="13.5">
      <c r="A292" s="189" t="s">
        <v>433</v>
      </c>
      <c r="B292" s="272"/>
      <c r="C292" s="273"/>
      <c r="D292" s="273"/>
      <c r="E292" s="273"/>
      <c r="F292" s="273">
        <v>27</v>
      </c>
      <c r="G292" s="273">
        <v>9</v>
      </c>
      <c r="H292" s="273"/>
      <c r="I292" s="273"/>
      <c r="J292" s="273"/>
      <c r="K292" s="273">
        <v>3</v>
      </c>
      <c r="L292" s="273"/>
      <c r="M292" s="273"/>
      <c r="N292" s="273"/>
      <c r="O292" s="273"/>
      <c r="P292" s="273"/>
      <c r="Q292" s="273"/>
      <c r="R292" s="274"/>
      <c r="S292" s="298">
        <v>39</v>
      </c>
    </row>
    <row r="293" spans="1:19" ht="13.5">
      <c r="A293" s="189" t="s">
        <v>434</v>
      </c>
      <c r="B293" s="272">
        <v>4</v>
      </c>
      <c r="C293" s="273"/>
      <c r="D293" s="273"/>
      <c r="E293" s="273"/>
      <c r="F293" s="273">
        <v>258</v>
      </c>
      <c r="G293" s="273">
        <v>890</v>
      </c>
      <c r="H293" s="273"/>
      <c r="I293" s="273">
        <v>9</v>
      </c>
      <c r="J293" s="273">
        <v>65</v>
      </c>
      <c r="K293" s="273">
        <v>271</v>
      </c>
      <c r="L293" s="273">
        <v>14</v>
      </c>
      <c r="M293" s="273">
        <v>14</v>
      </c>
      <c r="N293" s="273">
        <v>107</v>
      </c>
      <c r="O293" s="273">
        <v>84</v>
      </c>
      <c r="P293" s="273">
        <v>51</v>
      </c>
      <c r="Q293" s="273">
        <v>2</v>
      </c>
      <c r="R293" s="274">
        <v>325</v>
      </c>
      <c r="S293" s="298">
        <v>2094</v>
      </c>
    </row>
    <row r="294" spans="1:19" ht="13.5">
      <c r="A294" s="189" t="s">
        <v>435</v>
      </c>
      <c r="B294" s="272"/>
      <c r="C294" s="273"/>
      <c r="D294" s="273"/>
      <c r="E294" s="273"/>
      <c r="F294" s="273">
        <v>87</v>
      </c>
      <c r="G294" s="273"/>
      <c r="H294" s="273"/>
      <c r="I294" s="273">
        <v>18</v>
      </c>
      <c r="J294" s="273">
        <v>13</v>
      </c>
      <c r="K294" s="273">
        <v>366</v>
      </c>
      <c r="L294" s="273"/>
      <c r="M294" s="273"/>
      <c r="N294" s="273">
        <v>20</v>
      </c>
      <c r="O294" s="273">
        <v>86</v>
      </c>
      <c r="P294" s="273">
        <v>8</v>
      </c>
      <c r="Q294" s="273"/>
      <c r="R294" s="274">
        <v>118</v>
      </c>
      <c r="S294" s="298">
        <v>716</v>
      </c>
    </row>
    <row r="295" spans="1:19" ht="13.5">
      <c r="A295" s="189" t="s">
        <v>436</v>
      </c>
      <c r="B295" s="272"/>
      <c r="C295" s="273"/>
      <c r="D295" s="273"/>
      <c r="E295" s="273"/>
      <c r="F295" s="273">
        <v>3</v>
      </c>
      <c r="G295" s="273">
        <v>11</v>
      </c>
      <c r="H295" s="273"/>
      <c r="I295" s="273"/>
      <c r="J295" s="273"/>
      <c r="K295" s="273">
        <v>11</v>
      </c>
      <c r="L295" s="273"/>
      <c r="M295" s="273"/>
      <c r="N295" s="273">
        <v>8</v>
      </c>
      <c r="O295" s="273">
        <v>1</v>
      </c>
      <c r="P295" s="273"/>
      <c r="Q295" s="273"/>
      <c r="R295" s="274">
        <v>10</v>
      </c>
      <c r="S295" s="298">
        <v>44</v>
      </c>
    </row>
    <row r="296" spans="1:19" ht="14.25" customHeight="1">
      <c r="A296" s="189" t="s">
        <v>437</v>
      </c>
      <c r="B296" s="272"/>
      <c r="C296" s="273"/>
      <c r="D296" s="273"/>
      <c r="E296" s="273"/>
      <c r="F296" s="273">
        <v>19</v>
      </c>
      <c r="G296" s="273">
        <v>17</v>
      </c>
      <c r="H296" s="273"/>
      <c r="I296" s="273"/>
      <c r="J296" s="273"/>
      <c r="K296" s="273">
        <v>76</v>
      </c>
      <c r="L296" s="273"/>
      <c r="M296" s="273"/>
      <c r="N296" s="273"/>
      <c r="O296" s="273"/>
      <c r="P296" s="273"/>
      <c r="Q296" s="273"/>
      <c r="R296" s="274">
        <v>26</v>
      </c>
      <c r="S296" s="298">
        <v>138</v>
      </c>
    </row>
    <row r="297" spans="1:19" ht="13.5">
      <c r="A297" s="183" t="s">
        <v>438</v>
      </c>
      <c r="B297" s="272"/>
      <c r="C297" s="273"/>
      <c r="D297" s="273"/>
      <c r="E297" s="273"/>
      <c r="F297" s="273">
        <v>27</v>
      </c>
      <c r="G297" s="273">
        <v>42</v>
      </c>
      <c r="H297" s="273"/>
      <c r="I297" s="273"/>
      <c r="J297" s="273">
        <v>22</v>
      </c>
      <c r="K297" s="273">
        <v>25</v>
      </c>
      <c r="L297" s="273"/>
      <c r="M297" s="273"/>
      <c r="N297" s="273">
        <v>1</v>
      </c>
      <c r="O297" s="273"/>
      <c r="P297" s="273"/>
      <c r="Q297" s="273"/>
      <c r="R297" s="274">
        <v>15</v>
      </c>
      <c r="S297" s="298">
        <v>132</v>
      </c>
    </row>
    <row r="298" spans="1:19" ht="13.5">
      <c r="A298" s="183" t="s">
        <v>439</v>
      </c>
      <c r="B298" s="272"/>
      <c r="C298" s="273"/>
      <c r="D298" s="273"/>
      <c r="E298" s="273"/>
      <c r="F298" s="273">
        <v>35</v>
      </c>
      <c r="G298" s="273">
        <v>37</v>
      </c>
      <c r="H298" s="273"/>
      <c r="I298" s="273"/>
      <c r="J298" s="273">
        <v>96</v>
      </c>
      <c r="K298" s="273">
        <v>111</v>
      </c>
      <c r="L298" s="273"/>
      <c r="M298" s="273"/>
      <c r="N298" s="273">
        <v>1</v>
      </c>
      <c r="O298" s="273">
        <v>2</v>
      </c>
      <c r="P298" s="273"/>
      <c r="Q298" s="273"/>
      <c r="R298" s="274">
        <v>22</v>
      </c>
      <c r="S298" s="298">
        <v>304</v>
      </c>
    </row>
    <row r="299" spans="1:19" ht="13.5">
      <c r="A299" s="183" t="s">
        <v>440</v>
      </c>
      <c r="B299" s="272"/>
      <c r="C299" s="273"/>
      <c r="D299" s="273"/>
      <c r="E299" s="273"/>
      <c r="F299" s="273">
        <v>4</v>
      </c>
      <c r="G299" s="273">
        <v>1</v>
      </c>
      <c r="H299" s="273"/>
      <c r="I299" s="273"/>
      <c r="J299" s="273"/>
      <c r="K299" s="273">
        <v>56</v>
      </c>
      <c r="L299" s="273"/>
      <c r="M299" s="273"/>
      <c r="N299" s="273">
        <v>5</v>
      </c>
      <c r="O299" s="273"/>
      <c r="P299" s="273"/>
      <c r="Q299" s="273"/>
      <c r="R299" s="274">
        <v>69</v>
      </c>
      <c r="S299" s="298">
        <v>135</v>
      </c>
    </row>
    <row r="300" spans="1:19" ht="13.5">
      <c r="A300" s="183" t="s">
        <v>441</v>
      </c>
      <c r="B300" s="272"/>
      <c r="C300" s="273"/>
      <c r="D300" s="273"/>
      <c r="E300" s="273"/>
      <c r="F300" s="273">
        <v>67</v>
      </c>
      <c r="G300" s="273">
        <v>4</v>
      </c>
      <c r="H300" s="273"/>
      <c r="I300" s="273"/>
      <c r="J300" s="273">
        <v>30</v>
      </c>
      <c r="K300" s="273">
        <v>133</v>
      </c>
      <c r="L300" s="273"/>
      <c r="M300" s="273"/>
      <c r="N300" s="273">
        <v>17</v>
      </c>
      <c r="O300" s="273">
        <v>5</v>
      </c>
      <c r="P300" s="273">
        <v>1</v>
      </c>
      <c r="Q300" s="273">
        <v>2</v>
      </c>
      <c r="R300" s="274">
        <v>18</v>
      </c>
      <c r="S300" s="298">
        <v>277</v>
      </c>
    </row>
    <row r="301" spans="1:19" ht="13.5">
      <c r="A301" s="183" t="s">
        <v>442</v>
      </c>
      <c r="B301" s="272"/>
      <c r="C301" s="273"/>
      <c r="D301" s="273"/>
      <c r="E301" s="273"/>
      <c r="F301" s="273">
        <v>6</v>
      </c>
      <c r="G301" s="273"/>
      <c r="H301" s="273"/>
      <c r="I301" s="273"/>
      <c r="J301" s="273"/>
      <c r="K301" s="273">
        <v>19</v>
      </c>
      <c r="L301" s="273"/>
      <c r="M301" s="273"/>
      <c r="N301" s="273"/>
      <c r="O301" s="273"/>
      <c r="P301" s="273"/>
      <c r="Q301" s="273"/>
      <c r="R301" s="274">
        <v>6</v>
      </c>
      <c r="S301" s="298">
        <v>31</v>
      </c>
    </row>
    <row r="302" spans="1:19" ht="13.5">
      <c r="A302" s="183" t="s">
        <v>443</v>
      </c>
      <c r="B302" s="272"/>
      <c r="C302" s="273"/>
      <c r="D302" s="273"/>
      <c r="E302" s="273"/>
      <c r="F302" s="273">
        <v>273</v>
      </c>
      <c r="G302" s="273">
        <v>57</v>
      </c>
      <c r="H302" s="273"/>
      <c r="I302" s="273"/>
      <c r="J302" s="273">
        <v>1</v>
      </c>
      <c r="K302" s="273">
        <v>496</v>
      </c>
      <c r="L302" s="273">
        <v>25</v>
      </c>
      <c r="M302" s="273">
        <v>3</v>
      </c>
      <c r="N302" s="273">
        <v>76</v>
      </c>
      <c r="O302" s="273">
        <v>122</v>
      </c>
      <c r="P302" s="273">
        <v>32</v>
      </c>
      <c r="Q302" s="273"/>
      <c r="R302" s="274">
        <v>194</v>
      </c>
      <c r="S302" s="298">
        <v>1279</v>
      </c>
    </row>
    <row r="303" spans="1:19" ht="13.5">
      <c r="A303" s="183" t="s">
        <v>444</v>
      </c>
      <c r="B303" s="272"/>
      <c r="C303" s="273"/>
      <c r="D303" s="273"/>
      <c r="E303" s="273"/>
      <c r="F303" s="273">
        <v>178</v>
      </c>
      <c r="G303" s="273">
        <v>88</v>
      </c>
      <c r="H303" s="273"/>
      <c r="I303" s="273"/>
      <c r="J303" s="273">
        <v>307</v>
      </c>
      <c r="K303" s="273">
        <v>334</v>
      </c>
      <c r="L303" s="273">
        <v>1</v>
      </c>
      <c r="M303" s="273">
        <v>2</v>
      </c>
      <c r="N303" s="273">
        <v>18</v>
      </c>
      <c r="O303" s="273">
        <v>61</v>
      </c>
      <c r="P303" s="273">
        <v>17</v>
      </c>
      <c r="Q303" s="273">
        <v>10</v>
      </c>
      <c r="R303" s="274">
        <v>82</v>
      </c>
      <c r="S303" s="298">
        <v>1098</v>
      </c>
    </row>
    <row r="304" spans="1:19" ht="14.25" thickBot="1">
      <c r="A304" s="288" t="s">
        <v>445</v>
      </c>
      <c r="B304" s="289"/>
      <c r="C304" s="290"/>
      <c r="D304" s="290"/>
      <c r="E304" s="290"/>
      <c r="F304" s="290">
        <v>111</v>
      </c>
      <c r="G304" s="290">
        <v>242</v>
      </c>
      <c r="H304" s="290"/>
      <c r="I304" s="290"/>
      <c r="J304" s="290">
        <v>18</v>
      </c>
      <c r="K304" s="290">
        <v>409</v>
      </c>
      <c r="L304" s="290"/>
      <c r="M304" s="290">
        <v>1</v>
      </c>
      <c r="N304" s="290">
        <v>11</v>
      </c>
      <c r="O304" s="290">
        <v>66</v>
      </c>
      <c r="P304" s="290">
        <v>18</v>
      </c>
      <c r="Q304" s="290"/>
      <c r="R304" s="291">
        <v>140</v>
      </c>
      <c r="S304" s="300">
        <v>1016</v>
      </c>
    </row>
    <row r="305" spans="1:19" ht="13.5">
      <c r="A305" s="292" t="s">
        <v>446</v>
      </c>
      <c r="B305" s="293"/>
      <c r="C305" s="294"/>
      <c r="D305" s="294"/>
      <c r="E305" s="294"/>
      <c r="F305" s="294">
        <v>105</v>
      </c>
      <c r="G305" s="294">
        <v>85</v>
      </c>
      <c r="H305" s="294"/>
      <c r="I305" s="294"/>
      <c r="J305" s="294">
        <v>34</v>
      </c>
      <c r="K305" s="294">
        <v>36</v>
      </c>
      <c r="L305" s="294"/>
      <c r="M305" s="294"/>
      <c r="N305" s="294">
        <v>29</v>
      </c>
      <c r="O305" s="294">
        <v>92</v>
      </c>
      <c r="P305" s="294"/>
      <c r="Q305" s="294">
        <v>9</v>
      </c>
      <c r="R305" s="295">
        <v>73</v>
      </c>
      <c r="S305" s="270">
        <v>463</v>
      </c>
    </row>
    <row r="306" spans="1:19" ht="13.5">
      <c r="A306" s="183" t="s">
        <v>447</v>
      </c>
      <c r="B306" s="272"/>
      <c r="C306" s="273"/>
      <c r="D306" s="273"/>
      <c r="E306" s="273"/>
      <c r="F306" s="273">
        <v>6</v>
      </c>
      <c r="G306" s="273">
        <v>6</v>
      </c>
      <c r="H306" s="273"/>
      <c r="I306" s="273"/>
      <c r="J306" s="273">
        <v>57</v>
      </c>
      <c r="K306" s="273">
        <v>45</v>
      </c>
      <c r="L306" s="273"/>
      <c r="M306" s="273"/>
      <c r="N306" s="273"/>
      <c r="O306" s="273">
        <v>28</v>
      </c>
      <c r="P306" s="273"/>
      <c r="Q306" s="273">
        <v>12</v>
      </c>
      <c r="R306" s="274">
        <v>30</v>
      </c>
      <c r="S306" s="298">
        <v>184</v>
      </c>
    </row>
    <row r="307" spans="1:19" ht="13.5">
      <c r="A307" s="198" t="s">
        <v>448</v>
      </c>
      <c r="B307" s="272"/>
      <c r="C307" s="273"/>
      <c r="D307" s="273"/>
      <c r="E307" s="273"/>
      <c r="F307" s="273">
        <v>87</v>
      </c>
      <c r="G307" s="273">
        <v>31</v>
      </c>
      <c r="H307" s="273"/>
      <c r="I307" s="273"/>
      <c r="J307" s="273">
        <v>215</v>
      </c>
      <c r="K307" s="273">
        <v>81</v>
      </c>
      <c r="L307" s="273"/>
      <c r="M307" s="273"/>
      <c r="N307" s="273">
        <v>27</v>
      </c>
      <c r="O307" s="273">
        <v>29</v>
      </c>
      <c r="P307" s="273">
        <v>16</v>
      </c>
      <c r="Q307" s="273"/>
      <c r="R307" s="274">
        <v>214</v>
      </c>
      <c r="S307" s="298">
        <v>700</v>
      </c>
    </row>
    <row r="308" spans="1:19" ht="13.5">
      <c r="A308" s="198" t="s">
        <v>449</v>
      </c>
      <c r="B308" s="272"/>
      <c r="C308" s="273"/>
      <c r="D308" s="273"/>
      <c r="E308" s="273"/>
      <c r="F308" s="273">
        <v>10</v>
      </c>
      <c r="G308" s="273">
        <v>3</v>
      </c>
      <c r="H308" s="273"/>
      <c r="I308" s="273"/>
      <c r="J308" s="273"/>
      <c r="K308" s="273">
        <v>15</v>
      </c>
      <c r="L308" s="273"/>
      <c r="M308" s="273"/>
      <c r="N308" s="273">
        <v>3</v>
      </c>
      <c r="O308" s="273"/>
      <c r="P308" s="273">
        <v>6</v>
      </c>
      <c r="Q308" s="273"/>
      <c r="R308" s="274">
        <v>4</v>
      </c>
      <c r="S308" s="298">
        <v>41</v>
      </c>
    </row>
    <row r="309" spans="1:19" ht="13.5">
      <c r="A309" s="198" t="s">
        <v>450</v>
      </c>
      <c r="B309" s="272"/>
      <c r="C309" s="273"/>
      <c r="D309" s="273"/>
      <c r="E309" s="273">
        <v>13</v>
      </c>
      <c r="F309" s="273"/>
      <c r="G309" s="273">
        <v>26</v>
      </c>
      <c r="H309" s="273"/>
      <c r="I309" s="273"/>
      <c r="J309" s="273"/>
      <c r="K309" s="273">
        <v>3</v>
      </c>
      <c r="L309" s="273"/>
      <c r="M309" s="273"/>
      <c r="N309" s="273"/>
      <c r="O309" s="273"/>
      <c r="P309" s="273"/>
      <c r="Q309" s="273"/>
      <c r="R309" s="274"/>
      <c r="S309" s="298">
        <v>42</v>
      </c>
    </row>
    <row r="310" spans="1:19" ht="13.5">
      <c r="A310" s="198" t="s">
        <v>451</v>
      </c>
      <c r="B310" s="272"/>
      <c r="C310" s="273"/>
      <c r="D310" s="273"/>
      <c r="E310" s="273"/>
      <c r="F310" s="273"/>
      <c r="G310" s="273"/>
      <c r="H310" s="273"/>
      <c r="I310" s="273"/>
      <c r="J310" s="273"/>
      <c r="K310" s="273">
        <v>28</v>
      </c>
      <c r="L310" s="273">
        <v>5</v>
      </c>
      <c r="M310" s="273"/>
      <c r="N310" s="273"/>
      <c r="O310" s="273"/>
      <c r="P310" s="273"/>
      <c r="Q310" s="273"/>
      <c r="R310" s="274"/>
      <c r="S310" s="298">
        <v>33</v>
      </c>
    </row>
    <row r="311" spans="1:19" ht="13.5">
      <c r="A311" s="198" t="s">
        <v>452</v>
      </c>
      <c r="B311" s="272"/>
      <c r="C311" s="273"/>
      <c r="D311" s="273"/>
      <c r="E311" s="273"/>
      <c r="F311" s="273">
        <v>23</v>
      </c>
      <c r="G311" s="273"/>
      <c r="H311" s="273"/>
      <c r="I311" s="273">
        <v>5</v>
      </c>
      <c r="J311" s="273">
        <v>23</v>
      </c>
      <c r="K311" s="273">
        <v>30</v>
      </c>
      <c r="L311" s="273"/>
      <c r="M311" s="273"/>
      <c r="N311" s="273">
        <v>10</v>
      </c>
      <c r="O311" s="273"/>
      <c r="P311" s="273">
        <v>3</v>
      </c>
      <c r="Q311" s="273"/>
      <c r="R311" s="274">
        <v>42</v>
      </c>
      <c r="S311" s="298">
        <v>136</v>
      </c>
    </row>
    <row r="312" spans="1:19" ht="13.5">
      <c r="A312" s="198" t="s">
        <v>453</v>
      </c>
      <c r="B312" s="272"/>
      <c r="C312" s="273"/>
      <c r="D312" s="273"/>
      <c r="E312" s="273"/>
      <c r="F312" s="273">
        <v>2</v>
      </c>
      <c r="G312" s="273"/>
      <c r="H312" s="273"/>
      <c r="I312" s="273"/>
      <c r="J312" s="273"/>
      <c r="K312" s="273">
        <v>52</v>
      </c>
      <c r="L312" s="273">
        <v>15</v>
      </c>
      <c r="M312" s="273"/>
      <c r="N312" s="273">
        <v>6</v>
      </c>
      <c r="O312" s="273">
        <v>18</v>
      </c>
      <c r="P312" s="273"/>
      <c r="Q312" s="273"/>
      <c r="R312" s="274">
        <v>16</v>
      </c>
      <c r="S312" s="298">
        <v>109</v>
      </c>
    </row>
    <row r="313" spans="1:19" ht="14.25" thickBot="1">
      <c r="A313" s="302" t="s">
        <v>454</v>
      </c>
      <c r="B313" s="289"/>
      <c r="C313" s="290"/>
      <c r="D313" s="290"/>
      <c r="E313" s="290"/>
      <c r="F313" s="290">
        <v>67</v>
      </c>
      <c r="G313" s="290">
        <v>1219</v>
      </c>
      <c r="H313" s="290"/>
      <c r="I313" s="290"/>
      <c r="J313" s="290">
        <v>4</v>
      </c>
      <c r="K313" s="290">
        <v>152</v>
      </c>
      <c r="L313" s="290"/>
      <c r="M313" s="290"/>
      <c r="N313" s="290"/>
      <c r="O313" s="290"/>
      <c r="P313" s="290"/>
      <c r="Q313" s="290"/>
      <c r="R313" s="291">
        <v>210</v>
      </c>
      <c r="S313" s="300">
        <v>1652</v>
      </c>
    </row>
    <row r="314" spans="1:19" ht="13.5">
      <c r="A314" s="301" t="s">
        <v>455</v>
      </c>
      <c r="B314" s="293">
        <v>29</v>
      </c>
      <c r="C314" s="294"/>
      <c r="D314" s="294"/>
      <c r="E314" s="294"/>
      <c r="F314" s="294">
        <v>212</v>
      </c>
      <c r="G314" s="294">
        <v>178</v>
      </c>
      <c r="H314" s="294"/>
      <c r="I314" s="294"/>
      <c r="J314" s="294">
        <v>12</v>
      </c>
      <c r="K314" s="294">
        <v>407</v>
      </c>
      <c r="L314" s="294">
        <v>40</v>
      </c>
      <c r="M314" s="294">
        <v>8</v>
      </c>
      <c r="N314" s="294">
        <v>152</v>
      </c>
      <c r="O314" s="294">
        <v>82</v>
      </c>
      <c r="P314" s="294">
        <v>19</v>
      </c>
      <c r="Q314" s="294"/>
      <c r="R314" s="295">
        <v>292</v>
      </c>
      <c r="S314" s="270">
        <v>1431</v>
      </c>
    </row>
    <row r="315" spans="1:19" ht="13.5">
      <c r="A315" s="189" t="s">
        <v>456</v>
      </c>
      <c r="B315" s="272"/>
      <c r="C315" s="273"/>
      <c r="D315" s="273"/>
      <c r="E315" s="273"/>
      <c r="F315" s="273">
        <v>87</v>
      </c>
      <c r="G315" s="273">
        <v>17</v>
      </c>
      <c r="H315" s="273"/>
      <c r="I315" s="273"/>
      <c r="J315" s="273"/>
      <c r="K315" s="273">
        <v>88</v>
      </c>
      <c r="L315" s="273"/>
      <c r="M315" s="273"/>
      <c r="N315" s="273"/>
      <c r="O315" s="273">
        <v>9</v>
      </c>
      <c r="P315" s="273"/>
      <c r="Q315" s="273"/>
      <c r="R315" s="274">
        <v>10</v>
      </c>
      <c r="S315" s="298">
        <v>211</v>
      </c>
    </row>
    <row r="316" spans="1:19" ht="13.5">
      <c r="A316" s="189" t="s">
        <v>457</v>
      </c>
      <c r="B316" s="272"/>
      <c r="C316" s="273"/>
      <c r="D316" s="273"/>
      <c r="E316" s="273"/>
      <c r="F316" s="273">
        <v>246</v>
      </c>
      <c r="G316" s="273">
        <v>11</v>
      </c>
      <c r="H316" s="273"/>
      <c r="I316" s="273">
        <v>10</v>
      </c>
      <c r="J316" s="273"/>
      <c r="K316" s="273">
        <v>209</v>
      </c>
      <c r="L316" s="273">
        <v>6</v>
      </c>
      <c r="M316" s="273">
        <v>4</v>
      </c>
      <c r="N316" s="273">
        <v>97</v>
      </c>
      <c r="O316" s="273">
        <v>29</v>
      </c>
      <c r="P316" s="273"/>
      <c r="Q316" s="273"/>
      <c r="R316" s="274">
        <v>263</v>
      </c>
      <c r="S316" s="298">
        <v>875</v>
      </c>
    </row>
    <row r="317" spans="1:19" ht="13.5">
      <c r="A317" s="183" t="s">
        <v>458</v>
      </c>
      <c r="B317" s="272"/>
      <c r="C317" s="273"/>
      <c r="D317" s="273"/>
      <c r="E317" s="273"/>
      <c r="F317" s="273">
        <v>161</v>
      </c>
      <c r="G317" s="273">
        <v>25</v>
      </c>
      <c r="H317" s="273"/>
      <c r="I317" s="273"/>
      <c r="J317" s="273"/>
      <c r="K317" s="273">
        <v>40</v>
      </c>
      <c r="L317" s="273"/>
      <c r="M317" s="273"/>
      <c r="N317" s="273">
        <v>12</v>
      </c>
      <c r="O317" s="273">
        <v>60</v>
      </c>
      <c r="P317" s="273"/>
      <c r="Q317" s="273"/>
      <c r="R317" s="274">
        <v>86</v>
      </c>
      <c r="S317" s="298">
        <v>384</v>
      </c>
    </row>
    <row r="318" spans="1:19" ht="13.5">
      <c r="A318" s="183" t="s">
        <v>459</v>
      </c>
      <c r="B318" s="272"/>
      <c r="C318" s="273"/>
      <c r="D318" s="273"/>
      <c r="E318" s="273"/>
      <c r="F318" s="273"/>
      <c r="G318" s="273">
        <v>68</v>
      </c>
      <c r="H318" s="273"/>
      <c r="I318" s="273"/>
      <c r="J318" s="273">
        <v>17</v>
      </c>
      <c r="K318" s="273">
        <v>51</v>
      </c>
      <c r="L318" s="273">
        <v>2</v>
      </c>
      <c r="M318" s="273"/>
      <c r="N318" s="273">
        <v>8</v>
      </c>
      <c r="O318" s="273"/>
      <c r="P318" s="273"/>
      <c r="Q318" s="273"/>
      <c r="R318" s="274">
        <v>4</v>
      </c>
      <c r="S318" s="298">
        <v>150</v>
      </c>
    </row>
    <row r="319" spans="1:19" ht="13.5">
      <c r="A319" s="183" t="s">
        <v>460</v>
      </c>
      <c r="B319" s="272"/>
      <c r="C319" s="273"/>
      <c r="D319" s="273">
        <v>3</v>
      </c>
      <c r="E319" s="273"/>
      <c r="F319" s="273">
        <v>87</v>
      </c>
      <c r="G319" s="273">
        <v>16</v>
      </c>
      <c r="H319" s="273"/>
      <c r="I319" s="273"/>
      <c r="J319" s="273">
        <v>41</v>
      </c>
      <c r="K319" s="273">
        <v>253</v>
      </c>
      <c r="L319" s="273">
        <v>12</v>
      </c>
      <c r="M319" s="273">
        <v>15</v>
      </c>
      <c r="N319" s="273">
        <v>173</v>
      </c>
      <c r="O319" s="273">
        <v>19</v>
      </c>
      <c r="P319" s="273"/>
      <c r="Q319" s="273">
        <v>1</v>
      </c>
      <c r="R319" s="274">
        <v>90</v>
      </c>
      <c r="S319" s="298">
        <v>710</v>
      </c>
    </row>
    <row r="320" spans="1:19" ht="13.5">
      <c r="A320" s="183" t="s">
        <v>461</v>
      </c>
      <c r="B320" s="272"/>
      <c r="C320" s="273"/>
      <c r="D320" s="273"/>
      <c r="E320" s="273"/>
      <c r="F320" s="273">
        <v>23</v>
      </c>
      <c r="G320" s="273">
        <v>40</v>
      </c>
      <c r="H320" s="273"/>
      <c r="I320" s="273"/>
      <c r="J320" s="273"/>
      <c r="K320" s="273">
        <v>54</v>
      </c>
      <c r="L320" s="273"/>
      <c r="M320" s="273">
        <v>8</v>
      </c>
      <c r="N320" s="273">
        <v>29</v>
      </c>
      <c r="O320" s="273">
        <v>34</v>
      </c>
      <c r="P320" s="273">
        <v>6</v>
      </c>
      <c r="Q320" s="273">
        <v>11</v>
      </c>
      <c r="R320" s="274">
        <v>29</v>
      </c>
      <c r="S320" s="298">
        <v>234</v>
      </c>
    </row>
    <row r="321" spans="1:19" ht="13.5">
      <c r="A321" s="183" t="s">
        <v>462</v>
      </c>
      <c r="B321" s="272"/>
      <c r="C321" s="273"/>
      <c r="D321" s="273"/>
      <c r="E321" s="273"/>
      <c r="F321" s="273">
        <v>126</v>
      </c>
      <c r="G321" s="273">
        <v>8</v>
      </c>
      <c r="H321" s="273"/>
      <c r="I321" s="273">
        <v>3</v>
      </c>
      <c r="J321" s="273"/>
      <c r="K321" s="273">
        <v>257</v>
      </c>
      <c r="L321" s="273">
        <v>27</v>
      </c>
      <c r="M321" s="273">
        <v>17</v>
      </c>
      <c r="N321" s="273">
        <v>35</v>
      </c>
      <c r="O321" s="273">
        <v>1428</v>
      </c>
      <c r="P321" s="273">
        <v>45</v>
      </c>
      <c r="Q321" s="273">
        <v>4</v>
      </c>
      <c r="R321" s="274">
        <v>220</v>
      </c>
      <c r="S321" s="298">
        <v>2170</v>
      </c>
    </row>
    <row r="322" spans="1:19" ht="13.5">
      <c r="A322" s="183" t="s">
        <v>463</v>
      </c>
      <c r="B322" s="272"/>
      <c r="C322" s="273"/>
      <c r="D322" s="273"/>
      <c r="E322" s="273"/>
      <c r="F322" s="273"/>
      <c r="G322" s="273"/>
      <c r="H322" s="273"/>
      <c r="I322" s="273"/>
      <c r="J322" s="273"/>
      <c r="K322" s="273">
        <v>11</v>
      </c>
      <c r="L322" s="273"/>
      <c r="M322" s="273"/>
      <c r="N322" s="273">
        <v>19</v>
      </c>
      <c r="O322" s="273"/>
      <c r="P322" s="273">
        <v>161</v>
      </c>
      <c r="Q322" s="273"/>
      <c r="R322" s="274"/>
      <c r="S322" s="298">
        <v>191</v>
      </c>
    </row>
    <row r="323" spans="1:19" ht="13.5">
      <c r="A323" s="183" t="s">
        <v>464</v>
      </c>
      <c r="B323" s="272"/>
      <c r="C323" s="273"/>
      <c r="D323" s="273"/>
      <c r="E323" s="273"/>
      <c r="F323" s="273"/>
      <c r="G323" s="273"/>
      <c r="H323" s="273"/>
      <c r="I323" s="273"/>
      <c r="J323" s="273"/>
      <c r="K323" s="273">
        <v>114</v>
      </c>
      <c r="L323" s="273"/>
      <c r="M323" s="273">
        <v>2</v>
      </c>
      <c r="N323" s="273">
        <v>32</v>
      </c>
      <c r="O323" s="273">
        <v>9</v>
      </c>
      <c r="P323" s="273">
        <v>68</v>
      </c>
      <c r="Q323" s="273"/>
      <c r="R323" s="274">
        <v>10</v>
      </c>
      <c r="S323" s="298">
        <v>235</v>
      </c>
    </row>
    <row r="324" spans="1:19" ht="13.5">
      <c r="A324" s="183" t="s">
        <v>466</v>
      </c>
      <c r="B324" s="272"/>
      <c r="C324" s="273"/>
      <c r="D324" s="273"/>
      <c r="E324" s="273"/>
      <c r="F324" s="273">
        <v>41</v>
      </c>
      <c r="G324" s="273">
        <v>9</v>
      </c>
      <c r="H324" s="273"/>
      <c r="I324" s="273">
        <v>7</v>
      </c>
      <c r="J324" s="273"/>
      <c r="K324" s="273">
        <v>102</v>
      </c>
      <c r="L324" s="273"/>
      <c r="M324" s="273"/>
      <c r="N324" s="273">
        <v>262</v>
      </c>
      <c r="O324" s="273">
        <v>185</v>
      </c>
      <c r="P324" s="273">
        <v>45</v>
      </c>
      <c r="Q324" s="273"/>
      <c r="R324" s="274">
        <v>137</v>
      </c>
      <c r="S324" s="298">
        <v>788</v>
      </c>
    </row>
    <row r="325" spans="1:19" ht="13.5">
      <c r="A325" s="183" t="s">
        <v>467</v>
      </c>
      <c r="B325" s="272"/>
      <c r="C325" s="273"/>
      <c r="D325" s="273"/>
      <c r="E325" s="273"/>
      <c r="F325" s="273">
        <v>8</v>
      </c>
      <c r="G325" s="273"/>
      <c r="H325" s="273"/>
      <c r="I325" s="273"/>
      <c r="J325" s="273"/>
      <c r="K325" s="273">
        <v>3</v>
      </c>
      <c r="L325" s="273"/>
      <c r="M325" s="273">
        <v>5</v>
      </c>
      <c r="N325" s="273"/>
      <c r="O325" s="273"/>
      <c r="P325" s="273">
        <v>8</v>
      </c>
      <c r="Q325" s="273"/>
      <c r="R325" s="274">
        <v>24</v>
      </c>
      <c r="S325" s="298">
        <v>48</v>
      </c>
    </row>
    <row r="326" spans="1:19" ht="13.5">
      <c r="A326" s="183" t="s">
        <v>468</v>
      </c>
      <c r="B326" s="272"/>
      <c r="C326" s="273"/>
      <c r="D326" s="273"/>
      <c r="E326" s="273"/>
      <c r="F326" s="273">
        <v>5</v>
      </c>
      <c r="G326" s="273"/>
      <c r="H326" s="273"/>
      <c r="I326" s="273"/>
      <c r="J326" s="273"/>
      <c r="K326" s="273">
        <v>11</v>
      </c>
      <c r="L326" s="273"/>
      <c r="M326" s="273"/>
      <c r="N326" s="273"/>
      <c r="O326" s="273">
        <v>3</v>
      </c>
      <c r="P326" s="273"/>
      <c r="Q326" s="273"/>
      <c r="R326" s="274">
        <v>11</v>
      </c>
      <c r="S326" s="298">
        <v>30</v>
      </c>
    </row>
    <row r="327" spans="1:19" ht="13.5">
      <c r="A327" s="183" t="s">
        <v>469</v>
      </c>
      <c r="B327" s="272"/>
      <c r="C327" s="273"/>
      <c r="D327" s="273"/>
      <c r="E327" s="273"/>
      <c r="F327" s="273">
        <v>31</v>
      </c>
      <c r="G327" s="273"/>
      <c r="H327" s="273"/>
      <c r="I327" s="273"/>
      <c r="J327" s="273"/>
      <c r="K327" s="273">
        <v>36</v>
      </c>
      <c r="L327" s="273">
        <v>6</v>
      </c>
      <c r="M327" s="273">
        <v>3</v>
      </c>
      <c r="N327" s="273">
        <v>4</v>
      </c>
      <c r="O327" s="273"/>
      <c r="P327" s="273">
        <v>1</v>
      </c>
      <c r="Q327" s="273"/>
      <c r="R327" s="274">
        <v>10</v>
      </c>
      <c r="S327" s="298">
        <v>91</v>
      </c>
    </row>
    <row r="328" spans="1:19" ht="13.5">
      <c r="A328" s="183" t="s">
        <v>470</v>
      </c>
      <c r="B328" s="272"/>
      <c r="C328" s="273"/>
      <c r="D328" s="273"/>
      <c r="E328" s="273"/>
      <c r="F328" s="273">
        <v>18</v>
      </c>
      <c r="G328" s="273"/>
      <c r="H328" s="273"/>
      <c r="I328" s="273"/>
      <c r="J328" s="273"/>
      <c r="K328" s="273">
        <v>38</v>
      </c>
      <c r="L328" s="273">
        <v>2</v>
      </c>
      <c r="M328" s="273">
        <v>16</v>
      </c>
      <c r="N328" s="273">
        <v>10</v>
      </c>
      <c r="O328" s="273">
        <v>1</v>
      </c>
      <c r="P328" s="273">
        <v>30</v>
      </c>
      <c r="Q328" s="273"/>
      <c r="R328" s="274">
        <v>89</v>
      </c>
      <c r="S328" s="298">
        <v>204</v>
      </c>
    </row>
    <row r="329" spans="1:19" ht="13.5">
      <c r="A329" s="183" t="s">
        <v>471</v>
      </c>
      <c r="B329" s="272"/>
      <c r="C329" s="273"/>
      <c r="D329" s="273"/>
      <c r="E329" s="273"/>
      <c r="F329" s="273">
        <v>327</v>
      </c>
      <c r="G329" s="273">
        <v>52</v>
      </c>
      <c r="H329" s="273"/>
      <c r="I329" s="273">
        <v>103</v>
      </c>
      <c r="J329" s="273">
        <v>4</v>
      </c>
      <c r="K329" s="273">
        <v>670</v>
      </c>
      <c r="L329" s="273">
        <v>31</v>
      </c>
      <c r="M329" s="273">
        <v>27</v>
      </c>
      <c r="N329" s="273">
        <v>134</v>
      </c>
      <c r="O329" s="273">
        <v>167</v>
      </c>
      <c r="P329" s="273">
        <v>31</v>
      </c>
      <c r="Q329" s="273"/>
      <c r="R329" s="274">
        <v>192</v>
      </c>
      <c r="S329" s="298">
        <v>1738</v>
      </c>
    </row>
    <row r="330" spans="1:19" ht="13.5">
      <c r="A330" s="189" t="s">
        <v>472</v>
      </c>
      <c r="B330" s="272"/>
      <c r="C330" s="273"/>
      <c r="D330" s="273"/>
      <c r="E330" s="273"/>
      <c r="F330" s="273"/>
      <c r="G330" s="273"/>
      <c r="H330" s="273"/>
      <c r="I330" s="273"/>
      <c r="J330" s="273"/>
      <c r="K330" s="273">
        <v>2</v>
      </c>
      <c r="L330" s="273"/>
      <c r="M330" s="273"/>
      <c r="N330" s="273"/>
      <c r="O330" s="273"/>
      <c r="P330" s="273"/>
      <c r="Q330" s="273"/>
      <c r="R330" s="274"/>
      <c r="S330" s="298">
        <v>2</v>
      </c>
    </row>
    <row r="331" spans="1:19" ht="13.5">
      <c r="A331" s="189" t="s">
        <v>473</v>
      </c>
      <c r="B331" s="272"/>
      <c r="C331" s="273"/>
      <c r="D331" s="273"/>
      <c r="E331" s="273"/>
      <c r="F331" s="273">
        <v>24</v>
      </c>
      <c r="G331" s="273">
        <v>12</v>
      </c>
      <c r="H331" s="273"/>
      <c r="I331" s="273"/>
      <c r="J331" s="273">
        <v>19</v>
      </c>
      <c r="K331" s="273">
        <v>79</v>
      </c>
      <c r="L331" s="273"/>
      <c r="M331" s="273">
        <v>5</v>
      </c>
      <c r="N331" s="273">
        <v>11</v>
      </c>
      <c r="O331" s="273">
        <v>4</v>
      </c>
      <c r="P331" s="273"/>
      <c r="Q331" s="273"/>
      <c r="R331" s="274">
        <v>62</v>
      </c>
      <c r="S331" s="298">
        <v>216</v>
      </c>
    </row>
    <row r="332" spans="1:19" ht="13.5">
      <c r="A332" s="189" t="s">
        <v>474</v>
      </c>
      <c r="B332" s="272"/>
      <c r="C332" s="273"/>
      <c r="D332" s="273"/>
      <c r="E332" s="273"/>
      <c r="F332" s="273">
        <v>13</v>
      </c>
      <c r="G332" s="273">
        <v>12</v>
      </c>
      <c r="H332" s="273"/>
      <c r="I332" s="273"/>
      <c r="J332" s="273"/>
      <c r="K332" s="273">
        <v>12</v>
      </c>
      <c r="L332" s="273"/>
      <c r="M332" s="273"/>
      <c r="N332" s="273">
        <v>4</v>
      </c>
      <c r="O332" s="273">
        <v>6</v>
      </c>
      <c r="P332" s="273">
        <v>2</v>
      </c>
      <c r="Q332" s="273"/>
      <c r="R332" s="274">
        <v>9</v>
      </c>
      <c r="S332" s="298">
        <v>58</v>
      </c>
    </row>
    <row r="333" spans="1:19" ht="13.5">
      <c r="A333" s="183" t="s">
        <v>475</v>
      </c>
      <c r="B333" s="272"/>
      <c r="C333" s="273"/>
      <c r="D333" s="273"/>
      <c r="E333" s="273"/>
      <c r="F333" s="273">
        <v>4</v>
      </c>
      <c r="G333" s="273">
        <v>2</v>
      </c>
      <c r="H333" s="273"/>
      <c r="I333" s="273"/>
      <c r="J333" s="273"/>
      <c r="K333" s="273">
        <v>12</v>
      </c>
      <c r="L333" s="273"/>
      <c r="M333" s="273"/>
      <c r="N333" s="273">
        <v>6</v>
      </c>
      <c r="O333" s="273">
        <v>7</v>
      </c>
      <c r="P333" s="273"/>
      <c r="Q333" s="273"/>
      <c r="R333" s="274">
        <v>1</v>
      </c>
      <c r="S333" s="298">
        <v>32</v>
      </c>
    </row>
    <row r="334" spans="1:19" ht="13.5">
      <c r="A334" s="183" t="s">
        <v>476</v>
      </c>
      <c r="B334" s="272"/>
      <c r="C334" s="273"/>
      <c r="D334" s="273"/>
      <c r="E334" s="273"/>
      <c r="F334" s="273"/>
      <c r="G334" s="273"/>
      <c r="H334" s="273"/>
      <c r="I334" s="273"/>
      <c r="J334" s="273"/>
      <c r="K334" s="273"/>
      <c r="L334" s="273"/>
      <c r="M334" s="273"/>
      <c r="N334" s="273">
        <v>7</v>
      </c>
      <c r="O334" s="273"/>
      <c r="P334" s="273"/>
      <c r="Q334" s="273"/>
      <c r="R334" s="274">
        <v>9</v>
      </c>
      <c r="S334" s="298">
        <v>16</v>
      </c>
    </row>
    <row r="335" spans="1:19" ht="13.5">
      <c r="A335" s="183" t="s">
        <v>477</v>
      </c>
      <c r="B335" s="272"/>
      <c r="C335" s="273"/>
      <c r="D335" s="273"/>
      <c r="E335" s="273"/>
      <c r="F335" s="273">
        <v>11</v>
      </c>
      <c r="G335" s="273"/>
      <c r="H335" s="273"/>
      <c r="I335" s="273"/>
      <c r="J335" s="273"/>
      <c r="K335" s="273">
        <v>7</v>
      </c>
      <c r="L335" s="273">
        <v>4</v>
      </c>
      <c r="M335" s="273"/>
      <c r="N335" s="273">
        <v>1</v>
      </c>
      <c r="O335" s="273"/>
      <c r="P335" s="273">
        <v>9</v>
      </c>
      <c r="Q335" s="273"/>
      <c r="R335" s="274">
        <v>1</v>
      </c>
      <c r="S335" s="298">
        <v>33</v>
      </c>
    </row>
    <row r="336" spans="1:19" ht="13.5">
      <c r="A336" s="183" t="s">
        <v>478</v>
      </c>
      <c r="B336" s="272"/>
      <c r="C336" s="273"/>
      <c r="D336" s="273"/>
      <c r="E336" s="273"/>
      <c r="F336" s="273">
        <v>16</v>
      </c>
      <c r="G336" s="273"/>
      <c r="H336" s="273"/>
      <c r="I336" s="273"/>
      <c r="J336" s="273">
        <v>1</v>
      </c>
      <c r="K336" s="273">
        <v>3</v>
      </c>
      <c r="L336" s="273">
        <v>1</v>
      </c>
      <c r="M336" s="273">
        <v>3</v>
      </c>
      <c r="N336" s="273">
        <v>3</v>
      </c>
      <c r="O336" s="273"/>
      <c r="P336" s="273">
        <v>1</v>
      </c>
      <c r="Q336" s="273"/>
      <c r="R336" s="274">
        <v>4</v>
      </c>
      <c r="S336" s="298">
        <v>32</v>
      </c>
    </row>
    <row r="337" spans="1:19" ht="14.25" thickBot="1">
      <c r="A337" s="288" t="s">
        <v>479</v>
      </c>
      <c r="B337" s="289"/>
      <c r="C337" s="290"/>
      <c r="D337" s="290"/>
      <c r="E337" s="290"/>
      <c r="F337" s="290"/>
      <c r="G337" s="290">
        <v>1</v>
      </c>
      <c r="H337" s="290"/>
      <c r="I337" s="290"/>
      <c r="J337" s="290"/>
      <c r="K337" s="290"/>
      <c r="L337" s="290"/>
      <c r="M337" s="290"/>
      <c r="N337" s="290">
        <v>3</v>
      </c>
      <c r="O337" s="290"/>
      <c r="P337" s="290">
        <v>6</v>
      </c>
      <c r="Q337" s="290"/>
      <c r="R337" s="291">
        <v>1</v>
      </c>
      <c r="S337" s="300">
        <v>11</v>
      </c>
    </row>
    <row r="338" spans="1:19" ht="13.5">
      <c r="A338" s="292" t="s">
        <v>480</v>
      </c>
      <c r="B338" s="293"/>
      <c r="C338" s="294"/>
      <c r="D338" s="294"/>
      <c r="E338" s="294">
        <v>1</v>
      </c>
      <c r="F338" s="294">
        <v>18</v>
      </c>
      <c r="G338" s="294">
        <v>22</v>
      </c>
      <c r="H338" s="294"/>
      <c r="I338" s="294"/>
      <c r="J338" s="294">
        <v>1</v>
      </c>
      <c r="K338" s="294">
        <v>34</v>
      </c>
      <c r="L338" s="294"/>
      <c r="M338" s="294"/>
      <c r="N338" s="294">
        <v>4</v>
      </c>
      <c r="O338" s="294"/>
      <c r="P338" s="294"/>
      <c r="Q338" s="294"/>
      <c r="R338" s="295">
        <v>12</v>
      </c>
      <c r="S338" s="270">
        <v>92</v>
      </c>
    </row>
    <row r="339" spans="1:19" ht="13.5">
      <c r="A339" s="183" t="s">
        <v>481</v>
      </c>
      <c r="B339" s="272">
        <v>25</v>
      </c>
      <c r="C339" s="273"/>
      <c r="D339" s="273"/>
      <c r="E339" s="273">
        <v>2</v>
      </c>
      <c r="F339" s="273">
        <v>220</v>
      </c>
      <c r="G339" s="273">
        <v>199</v>
      </c>
      <c r="H339" s="273"/>
      <c r="I339" s="273"/>
      <c r="J339" s="273">
        <v>34</v>
      </c>
      <c r="K339" s="273">
        <v>198</v>
      </c>
      <c r="L339" s="273">
        <v>3</v>
      </c>
      <c r="M339" s="273">
        <v>26</v>
      </c>
      <c r="N339" s="273">
        <v>75</v>
      </c>
      <c r="O339" s="273">
        <v>384</v>
      </c>
      <c r="P339" s="273">
        <v>2</v>
      </c>
      <c r="Q339" s="273">
        <v>10</v>
      </c>
      <c r="R339" s="274">
        <v>1036</v>
      </c>
      <c r="S339" s="298">
        <v>2214</v>
      </c>
    </row>
    <row r="340" spans="1:19" ht="13.5">
      <c r="A340" s="183" t="s">
        <v>482</v>
      </c>
      <c r="B340" s="272"/>
      <c r="C340" s="273"/>
      <c r="D340" s="273"/>
      <c r="E340" s="273"/>
      <c r="F340" s="273">
        <v>240</v>
      </c>
      <c r="G340" s="273">
        <v>168</v>
      </c>
      <c r="H340" s="273"/>
      <c r="I340" s="273"/>
      <c r="J340" s="273"/>
      <c r="K340" s="273">
        <v>251</v>
      </c>
      <c r="L340" s="273">
        <v>2</v>
      </c>
      <c r="M340" s="273"/>
      <c r="N340" s="273">
        <v>27</v>
      </c>
      <c r="O340" s="273">
        <v>1</v>
      </c>
      <c r="P340" s="273">
        <v>8</v>
      </c>
      <c r="Q340" s="273">
        <v>5</v>
      </c>
      <c r="R340" s="274">
        <v>276</v>
      </c>
      <c r="S340" s="298">
        <v>978</v>
      </c>
    </row>
    <row r="341" spans="1:19" ht="14.25" thickBot="1">
      <c r="A341" s="288" t="s">
        <v>483</v>
      </c>
      <c r="B341" s="289"/>
      <c r="C341" s="290"/>
      <c r="D341" s="290"/>
      <c r="E341" s="290"/>
      <c r="F341" s="290">
        <v>95</v>
      </c>
      <c r="G341" s="290">
        <v>918</v>
      </c>
      <c r="H341" s="290"/>
      <c r="I341" s="290">
        <v>10</v>
      </c>
      <c r="J341" s="290">
        <v>48</v>
      </c>
      <c r="K341" s="290">
        <v>270</v>
      </c>
      <c r="L341" s="290">
        <v>3</v>
      </c>
      <c r="M341" s="290">
        <v>4</v>
      </c>
      <c r="N341" s="290">
        <v>53</v>
      </c>
      <c r="O341" s="290">
        <v>55</v>
      </c>
      <c r="P341" s="290">
        <v>8</v>
      </c>
      <c r="Q341" s="290"/>
      <c r="R341" s="291">
        <v>209</v>
      </c>
      <c r="S341" s="300">
        <v>1673</v>
      </c>
    </row>
    <row r="342" spans="1:19" ht="13.5">
      <c r="A342" s="292" t="s">
        <v>484</v>
      </c>
      <c r="B342" s="293"/>
      <c r="C342" s="294"/>
      <c r="D342" s="294"/>
      <c r="E342" s="294"/>
      <c r="F342" s="294"/>
      <c r="G342" s="294"/>
      <c r="H342" s="294"/>
      <c r="I342" s="294"/>
      <c r="J342" s="294">
        <v>4</v>
      </c>
      <c r="K342" s="294"/>
      <c r="L342" s="294"/>
      <c r="M342" s="294"/>
      <c r="N342" s="294"/>
      <c r="O342" s="294"/>
      <c r="P342" s="294"/>
      <c r="Q342" s="294"/>
      <c r="R342" s="295"/>
      <c r="S342" s="270">
        <v>4</v>
      </c>
    </row>
    <row r="343" spans="1:19" ht="13.5">
      <c r="A343" s="183" t="s">
        <v>485</v>
      </c>
      <c r="B343" s="272"/>
      <c r="C343" s="273"/>
      <c r="D343" s="273"/>
      <c r="E343" s="273"/>
      <c r="F343" s="273">
        <v>11</v>
      </c>
      <c r="G343" s="273">
        <v>44</v>
      </c>
      <c r="H343" s="273"/>
      <c r="I343" s="273"/>
      <c r="J343" s="273"/>
      <c r="K343" s="273">
        <v>58</v>
      </c>
      <c r="L343" s="273"/>
      <c r="M343" s="273"/>
      <c r="N343" s="273">
        <v>75</v>
      </c>
      <c r="O343" s="273"/>
      <c r="P343" s="273">
        <v>30</v>
      </c>
      <c r="Q343" s="273"/>
      <c r="R343" s="274">
        <v>17</v>
      </c>
      <c r="S343" s="298">
        <v>235</v>
      </c>
    </row>
    <row r="344" spans="1:19" ht="13.5">
      <c r="A344" s="183" t="s">
        <v>486</v>
      </c>
      <c r="B344" s="272"/>
      <c r="C344" s="273"/>
      <c r="D344" s="273"/>
      <c r="E344" s="273"/>
      <c r="F344" s="273">
        <v>19</v>
      </c>
      <c r="G344" s="273">
        <v>33</v>
      </c>
      <c r="H344" s="273"/>
      <c r="I344" s="273"/>
      <c r="J344" s="273">
        <v>26</v>
      </c>
      <c r="K344" s="273">
        <v>1</v>
      </c>
      <c r="L344" s="273"/>
      <c r="M344" s="273">
        <v>4</v>
      </c>
      <c r="N344" s="273"/>
      <c r="O344" s="273"/>
      <c r="P344" s="273"/>
      <c r="Q344" s="273"/>
      <c r="R344" s="274">
        <v>194</v>
      </c>
      <c r="S344" s="298">
        <v>277</v>
      </c>
    </row>
    <row r="345" spans="1:19" ht="13.5">
      <c r="A345" s="183" t="s">
        <v>487</v>
      </c>
      <c r="B345" s="272">
        <v>17</v>
      </c>
      <c r="C345" s="273"/>
      <c r="D345" s="273"/>
      <c r="E345" s="273"/>
      <c r="F345" s="273">
        <v>31</v>
      </c>
      <c r="G345" s="273">
        <v>114</v>
      </c>
      <c r="H345" s="273"/>
      <c r="I345" s="273">
        <v>18</v>
      </c>
      <c r="J345" s="273"/>
      <c r="K345" s="273">
        <v>52</v>
      </c>
      <c r="L345" s="273"/>
      <c r="M345" s="273">
        <v>7</v>
      </c>
      <c r="N345" s="273">
        <v>18</v>
      </c>
      <c r="O345" s="273">
        <v>2</v>
      </c>
      <c r="P345" s="273">
        <v>24</v>
      </c>
      <c r="Q345" s="273"/>
      <c r="R345" s="274">
        <v>37</v>
      </c>
      <c r="S345" s="298">
        <v>320</v>
      </c>
    </row>
    <row r="346" spans="1:19" ht="13.5">
      <c r="A346" s="184" t="s">
        <v>488</v>
      </c>
      <c r="B346" s="272"/>
      <c r="C346" s="273"/>
      <c r="D346" s="273"/>
      <c r="E346" s="273"/>
      <c r="F346" s="273"/>
      <c r="G346" s="273"/>
      <c r="H346" s="273"/>
      <c r="I346" s="273"/>
      <c r="J346" s="273"/>
      <c r="K346" s="273"/>
      <c r="L346" s="273"/>
      <c r="M346" s="273"/>
      <c r="N346" s="273"/>
      <c r="O346" s="273"/>
      <c r="P346" s="273"/>
      <c r="Q346" s="273"/>
      <c r="R346" s="274"/>
      <c r="S346" s="298"/>
    </row>
    <row r="347" spans="1:19" ht="14.25" thickBot="1">
      <c r="A347" s="288" t="s">
        <v>489</v>
      </c>
      <c r="B347" s="289"/>
      <c r="C347" s="290"/>
      <c r="D347" s="290"/>
      <c r="E347" s="290">
        <v>4</v>
      </c>
      <c r="F347" s="290">
        <v>77</v>
      </c>
      <c r="G347" s="290">
        <v>71</v>
      </c>
      <c r="H347" s="290"/>
      <c r="I347" s="290"/>
      <c r="J347" s="290">
        <v>80</v>
      </c>
      <c r="K347" s="290">
        <v>153</v>
      </c>
      <c r="L347" s="290">
        <v>1</v>
      </c>
      <c r="M347" s="290"/>
      <c r="N347" s="290">
        <v>111</v>
      </c>
      <c r="O347" s="290">
        <v>77</v>
      </c>
      <c r="P347" s="290">
        <v>11</v>
      </c>
      <c r="Q347" s="290">
        <v>8</v>
      </c>
      <c r="R347" s="291">
        <v>169</v>
      </c>
      <c r="S347" s="300">
        <v>762</v>
      </c>
    </row>
    <row r="348" spans="1:19" ht="13.5">
      <c r="A348" s="303" t="s">
        <v>490</v>
      </c>
      <c r="B348" s="293"/>
      <c r="C348" s="294"/>
      <c r="D348" s="294"/>
      <c r="E348" s="294"/>
      <c r="F348" s="294"/>
      <c r="G348" s="294"/>
      <c r="H348" s="294"/>
      <c r="I348" s="294"/>
      <c r="J348" s="294"/>
      <c r="K348" s="294"/>
      <c r="L348" s="294"/>
      <c r="M348" s="294"/>
      <c r="N348" s="294"/>
      <c r="O348" s="294"/>
      <c r="P348" s="294"/>
      <c r="Q348" s="294"/>
      <c r="R348" s="295"/>
      <c r="S348" s="270"/>
    </row>
    <row r="349" spans="1:19" ht="13.5">
      <c r="A349" s="183" t="s">
        <v>491</v>
      </c>
      <c r="B349" s="272"/>
      <c r="C349" s="273"/>
      <c r="D349" s="273"/>
      <c r="E349" s="273"/>
      <c r="F349" s="273">
        <v>21</v>
      </c>
      <c r="G349" s="273">
        <v>148</v>
      </c>
      <c r="H349" s="273"/>
      <c r="I349" s="273"/>
      <c r="J349" s="273"/>
      <c r="K349" s="273">
        <v>34</v>
      </c>
      <c r="L349" s="273"/>
      <c r="M349" s="273"/>
      <c r="N349" s="273">
        <v>12</v>
      </c>
      <c r="O349" s="273">
        <v>5</v>
      </c>
      <c r="P349" s="273"/>
      <c r="Q349" s="273"/>
      <c r="R349" s="274">
        <v>9</v>
      </c>
      <c r="S349" s="298">
        <v>229</v>
      </c>
    </row>
    <row r="350" spans="1:19" ht="13.5">
      <c r="A350" s="183" t="s">
        <v>492</v>
      </c>
      <c r="B350" s="272">
        <v>2</v>
      </c>
      <c r="C350" s="273"/>
      <c r="D350" s="273"/>
      <c r="E350" s="273"/>
      <c r="F350" s="273">
        <v>14</v>
      </c>
      <c r="G350" s="273">
        <v>9</v>
      </c>
      <c r="H350" s="273"/>
      <c r="I350" s="273"/>
      <c r="J350" s="273"/>
      <c r="K350" s="273"/>
      <c r="L350" s="273"/>
      <c r="M350" s="273"/>
      <c r="N350" s="273"/>
      <c r="O350" s="273"/>
      <c r="P350" s="273"/>
      <c r="Q350" s="273"/>
      <c r="R350" s="274">
        <v>6</v>
      </c>
      <c r="S350" s="298">
        <v>31</v>
      </c>
    </row>
    <row r="351" spans="1:19" ht="13.5">
      <c r="A351" s="183" t="s">
        <v>493</v>
      </c>
      <c r="B351" s="272"/>
      <c r="C351" s="273"/>
      <c r="D351" s="273"/>
      <c r="E351" s="273"/>
      <c r="F351" s="273">
        <v>6</v>
      </c>
      <c r="G351" s="273">
        <v>22</v>
      </c>
      <c r="H351" s="273"/>
      <c r="I351" s="273"/>
      <c r="J351" s="273"/>
      <c r="K351" s="273">
        <v>4</v>
      </c>
      <c r="L351" s="273"/>
      <c r="M351" s="273"/>
      <c r="N351" s="273"/>
      <c r="O351" s="273"/>
      <c r="P351" s="273"/>
      <c r="Q351" s="273"/>
      <c r="R351" s="274">
        <v>35</v>
      </c>
      <c r="S351" s="298">
        <v>67</v>
      </c>
    </row>
    <row r="352" spans="1:19" ht="14.25" thickBot="1">
      <c r="A352" s="288" t="s">
        <v>494</v>
      </c>
      <c r="B352" s="289"/>
      <c r="C352" s="290"/>
      <c r="D352" s="290"/>
      <c r="E352" s="290"/>
      <c r="F352" s="290">
        <v>10</v>
      </c>
      <c r="G352" s="290">
        <v>7</v>
      </c>
      <c r="H352" s="290"/>
      <c r="I352" s="290"/>
      <c r="J352" s="290"/>
      <c r="K352" s="290">
        <v>8</v>
      </c>
      <c r="L352" s="290"/>
      <c r="M352" s="290"/>
      <c r="N352" s="290"/>
      <c r="O352" s="290">
        <v>44</v>
      </c>
      <c r="P352" s="290"/>
      <c r="Q352" s="290">
        <v>7</v>
      </c>
      <c r="R352" s="291">
        <v>4</v>
      </c>
      <c r="S352" s="300">
        <v>80</v>
      </c>
    </row>
    <row r="353" spans="1:19" ht="13.5">
      <c r="A353" s="301" t="s">
        <v>495</v>
      </c>
      <c r="B353" s="293"/>
      <c r="C353" s="294"/>
      <c r="D353" s="294"/>
      <c r="E353" s="294"/>
      <c r="F353" s="294">
        <v>10</v>
      </c>
      <c r="G353" s="294">
        <v>8</v>
      </c>
      <c r="H353" s="294"/>
      <c r="I353" s="294"/>
      <c r="J353" s="294"/>
      <c r="K353" s="294">
        <v>28</v>
      </c>
      <c r="L353" s="294"/>
      <c r="M353" s="294"/>
      <c r="N353" s="294">
        <v>11</v>
      </c>
      <c r="O353" s="294">
        <v>220</v>
      </c>
      <c r="P353" s="294">
        <v>24</v>
      </c>
      <c r="Q353" s="294"/>
      <c r="R353" s="295">
        <v>35</v>
      </c>
      <c r="S353" s="270">
        <v>336</v>
      </c>
    </row>
    <row r="354" spans="1:19" ht="13.5">
      <c r="A354" s="183" t="s">
        <v>496</v>
      </c>
      <c r="B354" s="272"/>
      <c r="C354" s="273"/>
      <c r="D354" s="273"/>
      <c r="E354" s="273">
        <v>39</v>
      </c>
      <c r="F354" s="273">
        <v>98</v>
      </c>
      <c r="G354" s="273">
        <v>106</v>
      </c>
      <c r="H354" s="273"/>
      <c r="I354" s="273"/>
      <c r="J354" s="273">
        <v>5</v>
      </c>
      <c r="K354" s="273">
        <v>261</v>
      </c>
      <c r="L354" s="273">
        <v>15</v>
      </c>
      <c r="M354" s="273">
        <v>6</v>
      </c>
      <c r="N354" s="273">
        <v>43</v>
      </c>
      <c r="O354" s="273">
        <v>4</v>
      </c>
      <c r="P354" s="273">
        <v>19</v>
      </c>
      <c r="Q354" s="273">
        <v>2</v>
      </c>
      <c r="R354" s="274">
        <v>48</v>
      </c>
      <c r="S354" s="298">
        <v>646</v>
      </c>
    </row>
    <row r="355" spans="1:19" ht="13.5">
      <c r="A355" s="183" t="s">
        <v>497</v>
      </c>
      <c r="B355" s="272"/>
      <c r="C355" s="273"/>
      <c r="D355" s="273"/>
      <c r="E355" s="273"/>
      <c r="F355" s="273">
        <v>20</v>
      </c>
      <c r="G355" s="273">
        <v>27</v>
      </c>
      <c r="H355" s="273"/>
      <c r="I355" s="273"/>
      <c r="J355" s="273"/>
      <c r="K355" s="273">
        <v>2</v>
      </c>
      <c r="L355" s="273"/>
      <c r="M355" s="273"/>
      <c r="N355" s="273"/>
      <c r="O355" s="273">
        <v>40</v>
      </c>
      <c r="P355" s="273">
        <v>4</v>
      </c>
      <c r="Q355" s="273"/>
      <c r="R355" s="274">
        <v>6</v>
      </c>
      <c r="S355" s="298">
        <v>99</v>
      </c>
    </row>
    <row r="356" spans="1:19" ht="13.5">
      <c r="A356" s="189" t="s">
        <v>498</v>
      </c>
      <c r="B356" s="272"/>
      <c r="C356" s="273"/>
      <c r="D356" s="273">
        <v>3</v>
      </c>
      <c r="E356" s="273">
        <v>7</v>
      </c>
      <c r="F356" s="273">
        <v>235</v>
      </c>
      <c r="G356" s="273">
        <v>197</v>
      </c>
      <c r="H356" s="273"/>
      <c r="I356" s="273">
        <v>50</v>
      </c>
      <c r="J356" s="273">
        <v>2</v>
      </c>
      <c r="K356" s="273">
        <v>515</v>
      </c>
      <c r="L356" s="273">
        <v>15</v>
      </c>
      <c r="M356" s="273">
        <v>37</v>
      </c>
      <c r="N356" s="273">
        <v>136</v>
      </c>
      <c r="O356" s="273">
        <v>106</v>
      </c>
      <c r="P356" s="273">
        <v>37</v>
      </c>
      <c r="Q356" s="273">
        <v>11</v>
      </c>
      <c r="R356" s="274">
        <v>497</v>
      </c>
      <c r="S356" s="298">
        <v>1848</v>
      </c>
    </row>
    <row r="357" spans="1:19" ht="13.5">
      <c r="A357" s="189" t="s">
        <v>499</v>
      </c>
      <c r="B357" s="272"/>
      <c r="C357" s="273"/>
      <c r="D357" s="273"/>
      <c r="E357" s="273"/>
      <c r="F357" s="273">
        <v>9</v>
      </c>
      <c r="G357" s="273"/>
      <c r="H357" s="273"/>
      <c r="I357" s="273"/>
      <c r="J357" s="273"/>
      <c r="K357" s="273">
        <v>56</v>
      </c>
      <c r="L357" s="273"/>
      <c r="M357" s="273"/>
      <c r="N357" s="273">
        <v>89</v>
      </c>
      <c r="O357" s="273"/>
      <c r="P357" s="273"/>
      <c r="Q357" s="273"/>
      <c r="R357" s="274">
        <v>88</v>
      </c>
      <c r="S357" s="298">
        <v>242</v>
      </c>
    </row>
    <row r="358" spans="1:19" ht="13.5">
      <c r="A358" s="189" t="s">
        <v>500</v>
      </c>
      <c r="B358" s="272"/>
      <c r="C358" s="273"/>
      <c r="D358" s="273"/>
      <c r="E358" s="273"/>
      <c r="F358" s="273">
        <v>178</v>
      </c>
      <c r="G358" s="273">
        <v>2</v>
      </c>
      <c r="H358" s="273"/>
      <c r="I358" s="273"/>
      <c r="J358" s="273"/>
      <c r="K358" s="273">
        <v>85</v>
      </c>
      <c r="L358" s="273"/>
      <c r="M358" s="273"/>
      <c r="N358" s="273">
        <v>81</v>
      </c>
      <c r="O358" s="273">
        <v>10</v>
      </c>
      <c r="P358" s="273"/>
      <c r="Q358" s="273"/>
      <c r="R358" s="274">
        <v>18</v>
      </c>
      <c r="S358" s="298">
        <v>374</v>
      </c>
    </row>
    <row r="359" spans="1:19" ht="13.5">
      <c r="A359" s="183" t="s">
        <v>501</v>
      </c>
      <c r="B359" s="272"/>
      <c r="C359" s="273"/>
      <c r="D359" s="273"/>
      <c r="E359" s="273">
        <v>5</v>
      </c>
      <c r="F359" s="273">
        <v>183</v>
      </c>
      <c r="G359" s="273">
        <v>56</v>
      </c>
      <c r="H359" s="273"/>
      <c r="I359" s="273">
        <v>1</v>
      </c>
      <c r="J359" s="273">
        <v>48</v>
      </c>
      <c r="K359" s="273">
        <v>194</v>
      </c>
      <c r="L359" s="273">
        <v>7</v>
      </c>
      <c r="M359" s="273">
        <v>2</v>
      </c>
      <c r="N359" s="273">
        <v>39</v>
      </c>
      <c r="O359" s="273">
        <v>204</v>
      </c>
      <c r="P359" s="273">
        <v>109</v>
      </c>
      <c r="Q359" s="273"/>
      <c r="R359" s="274">
        <v>230</v>
      </c>
      <c r="S359" s="298">
        <v>1078</v>
      </c>
    </row>
    <row r="360" spans="1:19" ht="13.5">
      <c r="A360" s="183" t="s">
        <v>502</v>
      </c>
      <c r="B360" s="272"/>
      <c r="C360" s="273"/>
      <c r="D360" s="273"/>
      <c r="E360" s="273">
        <v>2</v>
      </c>
      <c r="F360" s="273">
        <v>21</v>
      </c>
      <c r="G360" s="273">
        <v>4</v>
      </c>
      <c r="H360" s="273"/>
      <c r="I360" s="273"/>
      <c r="J360" s="273">
        <v>59</v>
      </c>
      <c r="K360" s="273">
        <v>26</v>
      </c>
      <c r="L360" s="273"/>
      <c r="M360" s="273"/>
      <c r="N360" s="273">
        <v>16</v>
      </c>
      <c r="O360" s="273">
        <v>7</v>
      </c>
      <c r="P360" s="273"/>
      <c r="Q360" s="273"/>
      <c r="R360" s="274">
        <v>27</v>
      </c>
      <c r="S360" s="298">
        <v>162</v>
      </c>
    </row>
    <row r="361" spans="1:19" ht="13.5">
      <c r="A361" s="183" t="s">
        <v>503</v>
      </c>
      <c r="B361" s="272"/>
      <c r="C361" s="273"/>
      <c r="D361" s="273"/>
      <c r="E361" s="273"/>
      <c r="F361" s="273">
        <v>30</v>
      </c>
      <c r="G361" s="273">
        <v>7</v>
      </c>
      <c r="H361" s="273"/>
      <c r="I361" s="273"/>
      <c r="J361" s="273">
        <v>74</v>
      </c>
      <c r="K361" s="273">
        <v>39</v>
      </c>
      <c r="L361" s="273"/>
      <c r="M361" s="273"/>
      <c r="N361" s="273">
        <v>34</v>
      </c>
      <c r="O361" s="273">
        <v>86</v>
      </c>
      <c r="P361" s="273">
        <v>1</v>
      </c>
      <c r="Q361" s="273">
        <v>10</v>
      </c>
      <c r="R361" s="274">
        <v>58</v>
      </c>
      <c r="S361" s="298">
        <v>339</v>
      </c>
    </row>
    <row r="362" spans="1:19" ht="13.5">
      <c r="A362" s="183" t="s">
        <v>504</v>
      </c>
      <c r="B362" s="272"/>
      <c r="C362" s="273"/>
      <c r="D362" s="273"/>
      <c r="E362" s="273"/>
      <c r="F362" s="273">
        <v>45</v>
      </c>
      <c r="G362" s="273">
        <v>3</v>
      </c>
      <c r="H362" s="273"/>
      <c r="I362" s="273"/>
      <c r="J362" s="273">
        <v>1</v>
      </c>
      <c r="K362" s="273">
        <v>3</v>
      </c>
      <c r="L362" s="273"/>
      <c r="M362" s="273"/>
      <c r="N362" s="273">
        <v>2</v>
      </c>
      <c r="O362" s="273">
        <v>5</v>
      </c>
      <c r="P362" s="273">
        <v>2</v>
      </c>
      <c r="Q362" s="273"/>
      <c r="R362" s="274">
        <v>40</v>
      </c>
      <c r="S362" s="298">
        <v>101</v>
      </c>
    </row>
    <row r="363" spans="1:19" ht="13.5">
      <c r="A363" s="183" t="s">
        <v>505</v>
      </c>
      <c r="B363" s="272"/>
      <c r="C363" s="273"/>
      <c r="D363" s="273"/>
      <c r="E363" s="273"/>
      <c r="F363" s="273">
        <v>18</v>
      </c>
      <c r="G363" s="273"/>
      <c r="H363" s="273"/>
      <c r="I363" s="273"/>
      <c r="J363" s="273"/>
      <c r="K363" s="273">
        <v>17</v>
      </c>
      <c r="L363" s="273">
        <v>7</v>
      </c>
      <c r="M363" s="273"/>
      <c r="N363" s="273"/>
      <c r="O363" s="273"/>
      <c r="P363" s="273">
        <v>3</v>
      </c>
      <c r="Q363" s="273"/>
      <c r="R363" s="274">
        <v>7</v>
      </c>
      <c r="S363" s="298">
        <v>52</v>
      </c>
    </row>
    <row r="364" spans="1:19" ht="14.25" thickBot="1">
      <c r="A364" s="288" t="s">
        <v>506</v>
      </c>
      <c r="B364" s="289">
        <v>13</v>
      </c>
      <c r="C364" s="290"/>
      <c r="D364" s="290"/>
      <c r="E364" s="290"/>
      <c r="F364" s="290">
        <v>9</v>
      </c>
      <c r="G364" s="290">
        <v>47</v>
      </c>
      <c r="H364" s="290"/>
      <c r="I364" s="290"/>
      <c r="J364" s="290">
        <v>12</v>
      </c>
      <c r="K364" s="290">
        <v>8</v>
      </c>
      <c r="L364" s="290"/>
      <c r="M364" s="290"/>
      <c r="N364" s="290">
        <v>2</v>
      </c>
      <c r="O364" s="290"/>
      <c r="P364" s="290"/>
      <c r="Q364" s="290"/>
      <c r="R364" s="291">
        <v>63</v>
      </c>
      <c r="S364" s="300">
        <v>154</v>
      </c>
    </row>
    <row r="365" spans="1:19" s="24" customFormat="1" ht="13.5">
      <c r="A365" s="292" t="s">
        <v>507</v>
      </c>
      <c r="B365" s="304">
        <v>3</v>
      </c>
      <c r="C365" s="305"/>
      <c r="D365" s="305"/>
      <c r="E365" s="305"/>
      <c r="F365" s="305">
        <v>67</v>
      </c>
      <c r="G365" s="305">
        <v>24</v>
      </c>
      <c r="H365" s="305"/>
      <c r="I365" s="305"/>
      <c r="J365" s="305">
        <v>226</v>
      </c>
      <c r="K365" s="305">
        <v>173</v>
      </c>
      <c r="L365" s="305">
        <v>8</v>
      </c>
      <c r="M365" s="305">
        <v>1</v>
      </c>
      <c r="N365" s="305">
        <v>52</v>
      </c>
      <c r="O365" s="305">
        <v>11</v>
      </c>
      <c r="P365" s="305">
        <v>1</v>
      </c>
      <c r="Q365" s="305"/>
      <c r="R365" s="306">
        <v>41</v>
      </c>
      <c r="S365" s="307">
        <v>607</v>
      </c>
    </row>
    <row r="366" spans="1:19" s="24" customFormat="1" ht="13.5">
      <c r="A366" s="189" t="s">
        <v>508</v>
      </c>
      <c r="B366" s="308"/>
      <c r="C366" s="309"/>
      <c r="D366" s="309"/>
      <c r="E366" s="309"/>
      <c r="F366" s="309">
        <v>18</v>
      </c>
      <c r="G366" s="309">
        <v>18</v>
      </c>
      <c r="H366" s="309"/>
      <c r="I366" s="309"/>
      <c r="J366" s="309">
        <v>12</v>
      </c>
      <c r="K366" s="309">
        <v>2</v>
      </c>
      <c r="L366" s="309"/>
      <c r="M366" s="309"/>
      <c r="N366" s="309"/>
      <c r="O366" s="309"/>
      <c r="P366" s="309">
        <v>17</v>
      </c>
      <c r="Q366" s="309"/>
      <c r="R366" s="310"/>
      <c r="S366" s="311">
        <v>67</v>
      </c>
    </row>
    <row r="367" spans="1:19" s="24" customFormat="1" ht="13.5">
      <c r="A367" s="189" t="s">
        <v>509</v>
      </c>
      <c r="B367" s="308"/>
      <c r="C367" s="309"/>
      <c r="D367" s="309"/>
      <c r="E367" s="309"/>
      <c r="F367" s="309">
        <v>5</v>
      </c>
      <c r="G367" s="309"/>
      <c r="H367" s="309"/>
      <c r="I367" s="309"/>
      <c r="J367" s="309"/>
      <c r="K367" s="309">
        <v>2</v>
      </c>
      <c r="L367" s="309"/>
      <c r="M367" s="309"/>
      <c r="N367" s="309"/>
      <c r="O367" s="309"/>
      <c r="P367" s="309"/>
      <c r="Q367" s="309"/>
      <c r="R367" s="310">
        <v>11</v>
      </c>
      <c r="S367" s="311">
        <v>18</v>
      </c>
    </row>
    <row r="368" spans="1:19" s="24" customFormat="1" ht="13.5">
      <c r="A368" s="189" t="s">
        <v>510</v>
      </c>
      <c r="B368" s="308"/>
      <c r="C368" s="309"/>
      <c r="D368" s="309"/>
      <c r="E368" s="309"/>
      <c r="F368" s="309">
        <v>149</v>
      </c>
      <c r="G368" s="309">
        <v>35</v>
      </c>
      <c r="H368" s="309"/>
      <c r="I368" s="309"/>
      <c r="J368" s="309">
        <v>107</v>
      </c>
      <c r="K368" s="309">
        <v>107</v>
      </c>
      <c r="L368" s="309">
        <v>1</v>
      </c>
      <c r="M368" s="309">
        <v>1</v>
      </c>
      <c r="N368" s="309">
        <v>10</v>
      </c>
      <c r="O368" s="309">
        <v>32</v>
      </c>
      <c r="P368" s="309"/>
      <c r="Q368" s="309">
        <v>12</v>
      </c>
      <c r="R368" s="310">
        <v>34</v>
      </c>
      <c r="S368" s="311">
        <v>488</v>
      </c>
    </row>
    <row r="369" spans="1:19" s="24" customFormat="1" ht="13.5">
      <c r="A369" s="189" t="s">
        <v>511</v>
      </c>
      <c r="B369" s="308"/>
      <c r="C369" s="309"/>
      <c r="D369" s="309"/>
      <c r="E369" s="309"/>
      <c r="F369" s="309">
        <v>41</v>
      </c>
      <c r="G369" s="309">
        <v>3</v>
      </c>
      <c r="H369" s="309"/>
      <c r="I369" s="309"/>
      <c r="J369" s="309"/>
      <c r="K369" s="309">
        <v>55</v>
      </c>
      <c r="L369" s="309"/>
      <c r="M369" s="309">
        <v>2</v>
      </c>
      <c r="N369" s="309">
        <v>8</v>
      </c>
      <c r="O369" s="309">
        <v>7</v>
      </c>
      <c r="P369" s="309">
        <v>33</v>
      </c>
      <c r="Q369" s="309"/>
      <c r="R369" s="310">
        <v>54</v>
      </c>
      <c r="S369" s="311">
        <v>203</v>
      </c>
    </row>
    <row r="370" spans="1:19" s="24" customFormat="1" ht="13.5">
      <c r="A370" s="189" t="s">
        <v>512</v>
      </c>
      <c r="B370" s="308"/>
      <c r="C370" s="309"/>
      <c r="D370" s="309"/>
      <c r="E370" s="309"/>
      <c r="F370" s="309">
        <v>6</v>
      </c>
      <c r="G370" s="309"/>
      <c r="H370" s="309"/>
      <c r="I370" s="309"/>
      <c r="J370" s="309"/>
      <c r="K370" s="309">
        <v>57</v>
      </c>
      <c r="L370" s="309"/>
      <c r="M370" s="309"/>
      <c r="N370" s="309">
        <v>12</v>
      </c>
      <c r="O370" s="309">
        <v>4</v>
      </c>
      <c r="P370" s="309">
        <v>2</v>
      </c>
      <c r="Q370" s="309"/>
      <c r="R370" s="310">
        <v>81</v>
      </c>
      <c r="S370" s="311">
        <v>162</v>
      </c>
    </row>
    <row r="371" spans="1:19" s="24" customFormat="1" ht="13.5">
      <c r="A371" s="183" t="s">
        <v>513</v>
      </c>
      <c r="B371" s="308"/>
      <c r="C371" s="309"/>
      <c r="D371" s="309"/>
      <c r="E371" s="309"/>
      <c r="F371" s="309"/>
      <c r="G371" s="309"/>
      <c r="H371" s="309"/>
      <c r="I371" s="309"/>
      <c r="J371" s="309"/>
      <c r="K371" s="309">
        <v>17</v>
      </c>
      <c r="L371" s="309"/>
      <c r="M371" s="309">
        <v>2</v>
      </c>
      <c r="N371" s="309"/>
      <c r="O371" s="309">
        <v>4</v>
      </c>
      <c r="P371" s="309"/>
      <c r="Q371" s="309"/>
      <c r="R371" s="310">
        <v>2</v>
      </c>
      <c r="S371" s="311">
        <v>25</v>
      </c>
    </row>
    <row r="372" spans="1:19" s="24" customFormat="1" ht="13.5">
      <c r="A372" s="183" t="s">
        <v>514</v>
      </c>
      <c r="B372" s="308"/>
      <c r="C372" s="309"/>
      <c r="D372" s="309"/>
      <c r="E372" s="309"/>
      <c r="F372" s="309">
        <v>548</v>
      </c>
      <c r="G372" s="309">
        <v>332</v>
      </c>
      <c r="H372" s="309"/>
      <c r="I372" s="309">
        <v>1033</v>
      </c>
      <c r="J372" s="309">
        <v>8</v>
      </c>
      <c r="K372" s="309">
        <v>1505</v>
      </c>
      <c r="L372" s="309">
        <v>120</v>
      </c>
      <c r="M372" s="309">
        <v>53</v>
      </c>
      <c r="N372" s="309">
        <v>607</v>
      </c>
      <c r="O372" s="309">
        <v>436</v>
      </c>
      <c r="P372" s="309">
        <v>76</v>
      </c>
      <c r="Q372" s="309"/>
      <c r="R372" s="310">
        <v>1248</v>
      </c>
      <c r="S372" s="311">
        <v>5966</v>
      </c>
    </row>
    <row r="373" spans="1:19" s="24" customFormat="1" ht="13.5">
      <c r="A373" s="183" t="s">
        <v>515</v>
      </c>
      <c r="B373" s="308">
        <v>13</v>
      </c>
      <c r="C373" s="309"/>
      <c r="D373" s="309"/>
      <c r="E373" s="309"/>
      <c r="F373" s="309">
        <v>130</v>
      </c>
      <c r="G373" s="309">
        <v>30</v>
      </c>
      <c r="H373" s="309"/>
      <c r="I373" s="309"/>
      <c r="J373" s="309">
        <v>159</v>
      </c>
      <c r="K373" s="309">
        <v>178</v>
      </c>
      <c r="L373" s="309">
        <v>6</v>
      </c>
      <c r="M373" s="309">
        <v>10</v>
      </c>
      <c r="N373" s="309">
        <v>44</v>
      </c>
      <c r="O373" s="309">
        <v>135</v>
      </c>
      <c r="P373" s="309">
        <v>51</v>
      </c>
      <c r="Q373" s="309"/>
      <c r="R373" s="310">
        <v>243</v>
      </c>
      <c r="S373" s="311">
        <v>999</v>
      </c>
    </row>
    <row r="374" spans="1:19" s="24" customFormat="1" ht="13.5">
      <c r="A374" s="183" t="s">
        <v>516</v>
      </c>
      <c r="B374" s="308"/>
      <c r="C374" s="309"/>
      <c r="D374" s="309"/>
      <c r="E374" s="309"/>
      <c r="F374" s="309">
        <v>339</v>
      </c>
      <c r="G374" s="309">
        <v>359</v>
      </c>
      <c r="H374" s="309"/>
      <c r="I374" s="309">
        <v>27</v>
      </c>
      <c r="J374" s="309">
        <v>44</v>
      </c>
      <c r="K374" s="309">
        <v>510</v>
      </c>
      <c r="L374" s="309">
        <v>21</v>
      </c>
      <c r="M374" s="309">
        <v>13</v>
      </c>
      <c r="N374" s="309">
        <v>390</v>
      </c>
      <c r="O374" s="309">
        <v>73</v>
      </c>
      <c r="P374" s="309">
        <v>4</v>
      </c>
      <c r="Q374" s="309">
        <v>2</v>
      </c>
      <c r="R374" s="310">
        <v>167</v>
      </c>
      <c r="S374" s="311">
        <v>1949</v>
      </c>
    </row>
    <row r="375" spans="1:19" s="24" customFormat="1" ht="13.5">
      <c r="A375" s="183" t="s">
        <v>517</v>
      </c>
      <c r="B375" s="308"/>
      <c r="C375" s="309"/>
      <c r="D375" s="309"/>
      <c r="E375" s="309"/>
      <c r="F375" s="309"/>
      <c r="G375" s="309"/>
      <c r="H375" s="309"/>
      <c r="I375" s="309"/>
      <c r="J375" s="309"/>
      <c r="K375" s="309"/>
      <c r="L375" s="309"/>
      <c r="M375" s="309"/>
      <c r="N375" s="309"/>
      <c r="O375" s="309"/>
      <c r="P375" s="309"/>
      <c r="Q375" s="309"/>
      <c r="R375" s="310">
        <v>4</v>
      </c>
      <c r="S375" s="311">
        <v>4</v>
      </c>
    </row>
    <row r="376" spans="1:19" s="24" customFormat="1" ht="13.5">
      <c r="A376" s="183" t="s">
        <v>518</v>
      </c>
      <c r="B376" s="308"/>
      <c r="C376" s="309"/>
      <c r="D376" s="309"/>
      <c r="E376" s="309"/>
      <c r="F376" s="309"/>
      <c r="G376" s="309"/>
      <c r="H376" s="309"/>
      <c r="I376" s="309"/>
      <c r="J376" s="309"/>
      <c r="K376" s="309">
        <v>10</v>
      </c>
      <c r="L376" s="309"/>
      <c r="M376" s="309"/>
      <c r="N376" s="309"/>
      <c r="O376" s="309"/>
      <c r="P376" s="309"/>
      <c r="Q376" s="309"/>
      <c r="R376" s="310"/>
      <c r="S376" s="311">
        <v>10</v>
      </c>
    </row>
    <row r="377" spans="1:19" s="24" customFormat="1" ht="13.5">
      <c r="A377" s="183" t="s">
        <v>519</v>
      </c>
      <c r="B377" s="308"/>
      <c r="C377" s="309"/>
      <c r="D377" s="309"/>
      <c r="E377" s="309"/>
      <c r="F377" s="309">
        <v>23</v>
      </c>
      <c r="G377" s="309"/>
      <c r="H377" s="309"/>
      <c r="I377" s="309"/>
      <c r="J377" s="309"/>
      <c r="K377" s="309">
        <v>8</v>
      </c>
      <c r="L377" s="309"/>
      <c r="M377" s="309">
        <v>6</v>
      </c>
      <c r="N377" s="309">
        <v>11</v>
      </c>
      <c r="O377" s="309"/>
      <c r="P377" s="309">
        <v>3</v>
      </c>
      <c r="Q377" s="309"/>
      <c r="R377" s="310">
        <v>26</v>
      </c>
      <c r="S377" s="311">
        <v>77</v>
      </c>
    </row>
    <row r="378" spans="1:19" s="24" customFormat="1" ht="13.5">
      <c r="A378" s="183" t="s">
        <v>520</v>
      </c>
      <c r="B378" s="308"/>
      <c r="C378" s="309"/>
      <c r="D378" s="309"/>
      <c r="E378" s="309"/>
      <c r="F378" s="309"/>
      <c r="G378" s="309"/>
      <c r="H378" s="309"/>
      <c r="I378" s="309"/>
      <c r="J378" s="309"/>
      <c r="K378" s="309">
        <v>16</v>
      </c>
      <c r="L378" s="309"/>
      <c r="M378" s="309"/>
      <c r="N378" s="309"/>
      <c r="O378" s="309"/>
      <c r="P378" s="309"/>
      <c r="Q378" s="309"/>
      <c r="R378" s="310">
        <v>15</v>
      </c>
      <c r="S378" s="311">
        <v>31</v>
      </c>
    </row>
    <row r="379" spans="1:19" s="24" customFormat="1" ht="13.5">
      <c r="A379" s="183" t="s">
        <v>521</v>
      </c>
      <c r="B379" s="308"/>
      <c r="C379" s="309"/>
      <c r="D379" s="309"/>
      <c r="E379" s="309"/>
      <c r="F379" s="309">
        <v>23</v>
      </c>
      <c r="G379" s="309"/>
      <c r="H379" s="309"/>
      <c r="I379" s="309"/>
      <c r="J379" s="309">
        <v>6</v>
      </c>
      <c r="K379" s="309">
        <v>60</v>
      </c>
      <c r="L379" s="309">
        <v>7</v>
      </c>
      <c r="M379" s="309">
        <v>4</v>
      </c>
      <c r="N379" s="309">
        <v>19</v>
      </c>
      <c r="O379" s="309">
        <v>21</v>
      </c>
      <c r="P379" s="309">
        <v>5</v>
      </c>
      <c r="Q379" s="309"/>
      <c r="R379" s="310">
        <v>31</v>
      </c>
      <c r="S379" s="311">
        <v>176</v>
      </c>
    </row>
    <row r="380" spans="1:19" s="24" customFormat="1" ht="13.5">
      <c r="A380" s="183" t="s">
        <v>522</v>
      </c>
      <c r="B380" s="308"/>
      <c r="C380" s="309"/>
      <c r="D380" s="309"/>
      <c r="E380" s="309"/>
      <c r="F380" s="309">
        <v>18</v>
      </c>
      <c r="G380" s="309"/>
      <c r="H380" s="309"/>
      <c r="I380" s="309"/>
      <c r="J380" s="309"/>
      <c r="K380" s="309">
        <v>59</v>
      </c>
      <c r="L380" s="309"/>
      <c r="M380" s="309">
        <v>2</v>
      </c>
      <c r="N380" s="309">
        <v>17</v>
      </c>
      <c r="O380" s="309">
        <v>19</v>
      </c>
      <c r="P380" s="309"/>
      <c r="Q380" s="309"/>
      <c r="R380" s="310">
        <v>470</v>
      </c>
      <c r="S380" s="311">
        <v>585</v>
      </c>
    </row>
    <row r="381" spans="1:19" s="24" customFormat="1" ht="13.5">
      <c r="A381" s="183" t="s">
        <v>523</v>
      </c>
      <c r="B381" s="308"/>
      <c r="C381" s="309"/>
      <c r="D381" s="309"/>
      <c r="E381" s="309"/>
      <c r="F381" s="309">
        <v>8</v>
      </c>
      <c r="G381" s="309"/>
      <c r="H381" s="309"/>
      <c r="I381" s="309"/>
      <c r="J381" s="309"/>
      <c r="K381" s="309">
        <v>4</v>
      </c>
      <c r="L381" s="309"/>
      <c r="M381" s="309"/>
      <c r="N381" s="309">
        <v>15</v>
      </c>
      <c r="O381" s="309"/>
      <c r="P381" s="309"/>
      <c r="Q381" s="309"/>
      <c r="R381" s="310"/>
      <c r="S381" s="311">
        <v>27</v>
      </c>
    </row>
    <row r="382" spans="1:19" s="24" customFormat="1" ht="13.5">
      <c r="A382" s="183" t="s">
        <v>524</v>
      </c>
      <c r="B382" s="308"/>
      <c r="C382" s="309"/>
      <c r="D382" s="309"/>
      <c r="E382" s="309"/>
      <c r="F382" s="309"/>
      <c r="G382" s="309">
        <v>22</v>
      </c>
      <c r="H382" s="309"/>
      <c r="I382" s="309"/>
      <c r="J382" s="309">
        <v>1</v>
      </c>
      <c r="K382" s="309">
        <v>27</v>
      </c>
      <c r="L382" s="309"/>
      <c r="M382" s="309">
        <v>11</v>
      </c>
      <c r="N382" s="309">
        <v>19</v>
      </c>
      <c r="O382" s="309"/>
      <c r="P382" s="309">
        <v>10</v>
      </c>
      <c r="Q382" s="309"/>
      <c r="R382" s="310">
        <v>22</v>
      </c>
      <c r="S382" s="311">
        <v>112</v>
      </c>
    </row>
    <row r="383" spans="1:19" s="24" customFormat="1" ht="13.5">
      <c r="A383" s="189" t="s">
        <v>525</v>
      </c>
      <c r="B383" s="308"/>
      <c r="C383" s="309"/>
      <c r="D383" s="309"/>
      <c r="E383" s="309"/>
      <c r="F383" s="309">
        <v>9</v>
      </c>
      <c r="G383" s="309">
        <v>5</v>
      </c>
      <c r="H383" s="309"/>
      <c r="I383" s="309">
        <v>8</v>
      </c>
      <c r="J383" s="309"/>
      <c r="K383" s="309">
        <v>92</v>
      </c>
      <c r="L383" s="309"/>
      <c r="M383" s="309">
        <v>4</v>
      </c>
      <c r="N383" s="309">
        <v>5</v>
      </c>
      <c r="O383" s="309"/>
      <c r="P383" s="309">
        <v>4</v>
      </c>
      <c r="Q383" s="309"/>
      <c r="R383" s="310">
        <v>5</v>
      </c>
      <c r="S383" s="311">
        <v>132</v>
      </c>
    </row>
    <row r="384" spans="1:19" s="24" customFormat="1" ht="13.5">
      <c r="A384" s="189" t="s">
        <v>526</v>
      </c>
      <c r="B384" s="308"/>
      <c r="C384" s="309"/>
      <c r="D384" s="309"/>
      <c r="E384" s="309"/>
      <c r="F384" s="309">
        <v>21</v>
      </c>
      <c r="G384" s="309"/>
      <c r="H384" s="309"/>
      <c r="I384" s="309"/>
      <c r="J384" s="309"/>
      <c r="K384" s="309">
        <v>173</v>
      </c>
      <c r="L384" s="309">
        <v>4</v>
      </c>
      <c r="M384" s="309"/>
      <c r="N384" s="309">
        <v>32</v>
      </c>
      <c r="O384" s="309"/>
      <c r="P384" s="309">
        <v>2</v>
      </c>
      <c r="Q384" s="309">
        <v>5</v>
      </c>
      <c r="R384" s="310">
        <v>14</v>
      </c>
      <c r="S384" s="311">
        <v>251</v>
      </c>
    </row>
    <row r="385" spans="1:19" s="24" customFormat="1" ht="13.5">
      <c r="A385" s="189" t="s">
        <v>527</v>
      </c>
      <c r="B385" s="308"/>
      <c r="C385" s="309"/>
      <c r="D385" s="309"/>
      <c r="E385" s="309"/>
      <c r="F385" s="309">
        <v>18</v>
      </c>
      <c r="G385" s="309"/>
      <c r="H385" s="309"/>
      <c r="I385" s="309"/>
      <c r="J385" s="309"/>
      <c r="K385" s="309">
        <v>129</v>
      </c>
      <c r="L385" s="309"/>
      <c r="M385" s="309">
        <v>2</v>
      </c>
      <c r="N385" s="309"/>
      <c r="O385" s="309">
        <v>5</v>
      </c>
      <c r="P385" s="309"/>
      <c r="Q385" s="309"/>
      <c r="R385" s="310">
        <v>69</v>
      </c>
      <c r="S385" s="311">
        <v>223</v>
      </c>
    </row>
    <row r="386" spans="1:19" s="24" customFormat="1" ht="13.5">
      <c r="A386" s="183" t="s">
        <v>528</v>
      </c>
      <c r="B386" s="308"/>
      <c r="C386" s="309"/>
      <c r="D386" s="309"/>
      <c r="E386" s="309"/>
      <c r="F386" s="309">
        <v>55</v>
      </c>
      <c r="G386" s="309">
        <v>1</v>
      </c>
      <c r="H386" s="309"/>
      <c r="I386" s="309"/>
      <c r="J386" s="309"/>
      <c r="K386" s="309">
        <v>20</v>
      </c>
      <c r="L386" s="309"/>
      <c r="M386" s="309">
        <v>1</v>
      </c>
      <c r="N386" s="309">
        <v>52</v>
      </c>
      <c r="O386" s="309"/>
      <c r="P386" s="309">
        <v>1</v>
      </c>
      <c r="Q386" s="309"/>
      <c r="R386" s="310">
        <v>11</v>
      </c>
      <c r="S386" s="311">
        <v>141</v>
      </c>
    </row>
    <row r="387" spans="1:19" s="24" customFormat="1" ht="13.5">
      <c r="A387" s="183" t="s">
        <v>529</v>
      </c>
      <c r="B387" s="308"/>
      <c r="C387" s="309"/>
      <c r="D387" s="309"/>
      <c r="E387" s="309"/>
      <c r="F387" s="309">
        <v>73</v>
      </c>
      <c r="G387" s="309"/>
      <c r="H387" s="309"/>
      <c r="I387" s="309"/>
      <c r="J387" s="309">
        <v>21</v>
      </c>
      <c r="K387" s="309">
        <v>74</v>
      </c>
      <c r="L387" s="309"/>
      <c r="M387" s="309"/>
      <c r="N387" s="309">
        <v>6</v>
      </c>
      <c r="O387" s="309">
        <v>12</v>
      </c>
      <c r="P387" s="309">
        <v>6</v>
      </c>
      <c r="Q387" s="309"/>
      <c r="R387" s="310">
        <v>19</v>
      </c>
      <c r="S387" s="311">
        <v>211</v>
      </c>
    </row>
    <row r="388" spans="1:19" s="24" customFormat="1" ht="13.5">
      <c r="A388" s="183" t="s">
        <v>530</v>
      </c>
      <c r="B388" s="308"/>
      <c r="C388" s="309"/>
      <c r="D388" s="309"/>
      <c r="E388" s="309"/>
      <c r="F388" s="309">
        <v>13</v>
      </c>
      <c r="G388" s="309">
        <v>686</v>
      </c>
      <c r="H388" s="309"/>
      <c r="I388" s="309"/>
      <c r="J388" s="309"/>
      <c r="K388" s="309">
        <v>12</v>
      </c>
      <c r="L388" s="309"/>
      <c r="M388" s="309"/>
      <c r="N388" s="309"/>
      <c r="O388" s="309"/>
      <c r="P388" s="309">
        <v>1</v>
      </c>
      <c r="Q388" s="309"/>
      <c r="R388" s="310">
        <v>71</v>
      </c>
      <c r="S388" s="311">
        <v>783</v>
      </c>
    </row>
    <row r="389" spans="1:19" s="24" customFormat="1" ht="13.5">
      <c r="A389" s="183" t="s">
        <v>531</v>
      </c>
      <c r="B389" s="308"/>
      <c r="C389" s="309"/>
      <c r="D389" s="309"/>
      <c r="E389" s="309"/>
      <c r="F389" s="309">
        <v>8</v>
      </c>
      <c r="G389" s="309">
        <v>6</v>
      </c>
      <c r="H389" s="309"/>
      <c r="I389" s="309">
        <v>163</v>
      </c>
      <c r="J389" s="309">
        <v>13</v>
      </c>
      <c r="K389" s="309">
        <v>7</v>
      </c>
      <c r="L389" s="309"/>
      <c r="M389" s="309"/>
      <c r="N389" s="309">
        <v>4</v>
      </c>
      <c r="O389" s="309">
        <v>8</v>
      </c>
      <c r="P389" s="309"/>
      <c r="Q389" s="309"/>
      <c r="R389" s="310">
        <v>1</v>
      </c>
      <c r="S389" s="311">
        <v>210</v>
      </c>
    </row>
    <row r="390" spans="1:19" s="24" customFormat="1" ht="13.5">
      <c r="A390" s="183" t="s">
        <v>532</v>
      </c>
      <c r="B390" s="308"/>
      <c r="C390" s="309"/>
      <c r="D390" s="309"/>
      <c r="E390" s="309"/>
      <c r="F390" s="309">
        <v>7</v>
      </c>
      <c r="G390" s="309"/>
      <c r="H390" s="309"/>
      <c r="I390" s="309"/>
      <c r="J390" s="309"/>
      <c r="K390" s="309">
        <v>55</v>
      </c>
      <c r="L390" s="309"/>
      <c r="M390" s="309"/>
      <c r="N390" s="309">
        <v>6</v>
      </c>
      <c r="O390" s="309">
        <v>8</v>
      </c>
      <c r="P390" s="309">
        <v>1</v>
      </c>
      <c r="Q390" s="309"/>
      <c r="R390" s="310">
        <v>24</v>
      </c>
      <c r="S390" s="311">
        <v>101</v>
      </c>
    </row>
    <row r="391" spans="1:19" s="24" customFormat="1" ht="13.5">
      <c r="A391" s="189" t="s">
        <v>533</v>
      </c>
      <c r="B391" s="308"/>
      <c r="C391" s="309"/>
      <c r="D391" s="309"/>
      <c r="E391" s="309"/>
      <c r="F391" s="309">
        <v>42</v>
      </c>
      <c r="G391" s="309">
        <v>9</v>
      </c>
      <c r="H391" s="309"/>
      <c r="I391" s="309">
        <v>7</v>
      </c>
      <c r="J391" s="309">
        <v>1</v>
      </c>
      <c r="K391" s="309">
        <v>6</v>
      </c>
      <c r="L391" s="309"/>
      <c r="M391" s="309">
        <v>3</v>
      </c>
      <c r="N391" s="309">
        <v>1</v>
      </c>
      <c r="O391" s="309"/>
      <c r="P391" s="309">
        <v>16</v>
      </c>
      <c r="Q391" s="309"/>
      <c r="R391" s="310">
        <v>42</v>
      </c>
      <c r="S391" s="311">
        <v>127</v>
      </c>
    </row>
    <row r="392" spans="1:19" ht="13.5">
      <c r="A392" s="189" t="s">
        <v>534</v>
      </c>
      <c r="B392" s="272"/>
      <c r="C392" s="273"/>
      <c r="D392" s="273"/>
      <c r="E392" s="273"/>
      <c r="F392" s="273">
        <v>40</v>
      </c>
      <c r="G392" s="273">
        <v>2</v>
      </c>
      <c r="H392" s="273"/>
      <c r="I392" s="273"/>
      <c r="J392" s="273">
        <v>18</v>
      </c>
      <c r="K392" s="273">
        <v>78</v>
      </c>
      <c r="L392" s="273"/>
      <c r="M392" s="273"/>
      <c r="N392" s="273">
        <v>12</v>
      </c>
      <c r="O392" s="273">
        <v>31</v>
      </c>
      <c r="P392" s="273">
        <v>34</v>
      </c>
      <c r="Q392" s="273"/>
      <c r="R392" s="274">
        <v>45</v>
      </c>
      <c r="S392" s="298">
        <v>260</v>
      </c>
    </row>
    <row r="393" spans="1:19" ht="13.5">
      <c r="A393" s="189" t="s">
        <v>535</v>
      </c>
      <c r="B393" s="272"/>
      <c r="C393" s="273"/>
      <c r="D393" s="273"/>
      <c r="E393" s="273"/>
      <c r="F393" s="273">
        <v>14</v>
      </c>
      <c r="G393" s="273">
        <v>43</v>
      </c>
      <c r="H393" s="273"/>
      <c r="I393" s="273"/>
      <c r="J393" s="273">
        <v>7</v>
      </c>
      <c r="K393" s="273">
        <v>39</v>
      </c>
      <c r="L393" s="273"/>
      <c r="M393" s="273"/>
      <c r="N393" s="273">
        <v>4</v>
      </c>
      <c r="O393" s="273">
        <v>70</v>
      </c>
      <c r="P393" s="273">
        <v>13</v>
      </c>
      <c r="Q393" s="273"/>
      <c r="R393" s="274">
        <v>85</v>
      </c>
      <c r="S393" s="298">
        <v>275</v>
      </c>
    </row>
    <row r="394" spans="1:19" ht="14.25" customHeight="1" thickBot="1">
      <c r="A394" s="288" t="s">
        <v>536</v>
      </c>
      <c r="B394" s="289"/>
      <c r="C394" s="290"/>
      <c r="D394" s="290"/>
      <c r="E394" s="290"/>
      <c r="F394" s="290">
        <v>10</v>
      </c>
      <c r="G394" s="290">
        <v>19</v>
      </c>
      <c r="H394" s="290"/>
      <c r="I394" s="290"/>
      <c r="J394" s="290"/>
      <c r="K394" s="290"/>
      <c r="L394" s="290"/>
      <c r="M394" s="290">
        <v>2</v>
      </c>
      <c r="N394" s="290"/>
      <c r="O394" s="290">
        <v>1</v>
      </c>
      <c r="P394" s="290"/>
      <c r="Q394" s="290"/>
      <c r="R394" s="291">
        <v>9</v>
      </c>
      <c r="S394" s="300">
        <v>41</v>
      </c>
    </row>
    <row r="395" spans="1:19" ht="13.5">
      <c r="A395" s="292" t="s">
        <v>537</v>
      </c>
      <c r="B395" s="293"/>
      <c r="C395" s="294"/>
      <c r="D395" s="294"/>
      <c r="E395" s="294"/>
      <c r="F395" s="294">
        <v>3</v>
      </c>
      <c r="G395" s="294">
        <v>64</v>
      </c>
      <c r="H395" s="294"/>
      <c r="I395" s="294"/>
      <c r="J395" s="294"/>
      <c r="K395" s="294">
        <v>1</v>
      </c>
      <c r="L395" s="294"/>
      <c r="M395" s="294"/>
      <c r="N395" s="294"/>
      <c r="O395" s="294"/>
      <c r="P395" s="294"/>
      <c r="Q395" s="294"/>
      <c r="R395" s="295">
        <v>40</v>
      </c>
      <c r="S395" s="270">
        <v>108</v>
      </c>
    </row>
    <row r="396" spans="1:19" ht="13.5">
      <c r="A396" s="183" t="s">
        <v>538</v>
      </c>
      <c r="B396" s="272"/>
      <c r="C396" s="273"/>
      <c r="D396" s="273"/>
      <c r="E396" s="273"/>
      <c r="F396" s="273">
        <v>56</v>
      </c>
      <c r="G396" s="273">
        <v>9</v>
      </c>
      <c r="H396" s="273"/>
      <c r="I396" s="273"/>
      <c r="J396" s="273"/>
      <c r="K396" s="273">
        <v>335</v>
      </c>
      <c r="L396" s="273"/>
      <c r="M396" s="273">
        <v>4</v>
      </c>
      <c r="N396" s="273">
        <v>44</v>
      </c>
      <c r="O396" s="273"/>
      <c r="P396" s="273"/>
      <c r="Q396" s="273"/>
      <c r="R396" s="274">
        <v>16</v>
      </c>
      <c r="S396" s="298">
        <v>464</v>
      </c>
    </row>
    <row r="397" spans="1:19" ht="13.5">
      <c r="A397" s="183" t="s">
        <v>539</v>
      </c>
      <c r="B397" s="272"/>
      <c r="C397" s="273"/>
      <c r="D397" s="273"/>
      <c r="E397" s="273"/>
      <c r="F397" s="273">
        <v>16</v>
      </c>
      <c r="G397" s="273"/>
      <c r="H397" s="273"/>
      <c r="I397" s="273">
        <v>32</v>
      </c>
      <c r="J397" s="273"/>
      <c r="K397" s="273">
        <v>48</v>
      </c>
      <c r="L397" s="273"/>
      <c r="M397" s="273"/>
      <c r="N397" s="273">
        <v>2</v>
      </c>
      <c r="O397" s="273">
        <v>6</v>
      </c>
      <c r="P397" s="273"/>
      <c r="Q397" s="273"/>
      <c r="R397" s="274">
        <v>12</v>
      </c>
      <c r="S397" s="298">
        <v>116</v>
      </c>
    </row>
    <row r="398" spans="1:19" ht="13.5">
      <c r="A398" s="183" t="s">
        <v>540</v>
      </c>
      <c r="B398" s="272"/>
      <c r="C398" s="273"/>
      <c r="D398" s="273"/>
      <c r="E398" s="273"/>
      <c r="F398" s="273">
        <v>17</v>
      </c>
      <c r="G398" s="273">
        <v>24</v>
      </c>
      <c r="H398" s="273"/>
      <c r="I398" s="273"/>
      <c r="J398" s="273"/>
      <c r="K398" s="273">
        <v>90</v>
      </c>
      <c r="L398" s="273"/>
      <c r="M398" s="273"/>
      <c r="N398" s="273">
        <v>14</v>
      </c>
      <c r="O398" s="273">
        <v>4</v>
      </c>
      <c r="P398" s="273">
        <v>3</v>
      </c>
      <c r="Q398" s="273"/>
      <c r="R398" s="274">
        <v>6</v>
      </c>
      <c r="S398" s="298">
        <v>158</v>
      </c>
    </row>
    <row r="399" spans="1:19" ht="13.5">
      <c r="A399" s="183" t="s">
        <v>541</v>
      </c>
      <c r="B399" s="272"/>
      <c r="C399" s="273"/>
      <c r="D399" s="273"/>
      <c r="E399" s="273"/>
      <c r="F399" s="273">
        <v>5</v>
      </c>
      <c r="G399" s="273">
        <v>29</v>
      </c>
      <c r="H399" s="273"/>
      <c r="I399" s="273"/>
      <c r="J399" s="273"/>
      <c r="K399" s="273">
        <v>76</v>
      </c>
      <c r="L399" s="273"/>
      <c r="M399" s="273"/>
      <c r="N399" s="273">
        <v>6</v>
      </c>
      <c r="O399" s="273">
        <v>10</v>
      </c>
      <c r="P399" s="273"/>
      <c r="Q399" s="273"/>
      <c r="R399" s="274">
        <v>44</v>
      </c>
      <c r="S399" s="298">
        <v>170</v>
      </c>
    </row>
    <row r="400" spans="1:19" ht="13.5">
      <c r="A400" s="183" t="s">
        <v>542</v>
      </c>
      <c r="B400" s="272"/>
      <c r="C400" s="273"/>
      <c r="D400" s="273"/>
      <c r="E400" s="273"/>
      <c r="F400" s="273">
        <v>17</v>
      </c>
      <c r="G400" s="273">
        <v>135</v>
      </c>
      <c r="H400" s="273"/>
      <c r="I400" s="273"/>
      <c r="J400" s="273"/>
      <c r="K400" s="273">
        <v>23</v>
      </c>
      <c r="L400" s="273"/>
      <c r="M400" s="273"/>
      <c r="N400" s="273">
        <v>11</v>
      </c>
      <c r="O400" s="273">
        <v>4</v>
      </c>
      <c r="P400" s="273">
        <v>42</v>
      </c>
      <c r="Q400" s="273"/>
      <c r="R400" s="274">
        <v>48</v>
      </c>
      <c r="S400" s="298">
        <v>280</v>
      </c>
    </row>
    <row r="401" spans="1:19" ht="13.5">
      <c r="A401" s="183" t="s">
        <v>543</v>
      </c>
      <c r="B401" s="272"/>
      <c r="C401" s="273"/>
      <c r="D401" s="273"/>
      <c r="E401" s="273"/>
      <c r="F401" s="273">
        <v>38</v>
      </c>
      <c r="G401" s="273"/>
      <c r="H401" s="273"/>
      <c r="I401" s="273"/>
      <c r="J401" s="273">
        <v>1</v>
      </c>
      <c r="K401" s="273">
        <v>44</v>
      </c>
      <c r="L401" s="273"/>
      <c r="M401" s="273"/>
      <c r="N401" s="273">
        <v>11</v>
      </c>
      <c r="O401" s="273">
        <v>1</v>
      </c>
      <c r="P401" s="273">
        <v>9</v>
      </c>
      <c r="Q401" s="273"/>
      <c r="R401" s="274">
        <v>37</v>
      </c>
      <c r="S401" s="298">
        <v>141</v>
      </c>
    </row>
    <row r="402" spans="1:19" ht="13.5">
      <c r="A402" s="183" t="s">
        <v>544</v>
      </c>
      <c r="B402" s="272"/>
      <c r="C402" s="273"/>
      <c r="D402" s="273"/>
      <c r="E402" s="273"/>
      <c r="F402" s="273">
        <v>7</v>
      </c>
      <c r="G402" s="273"/>
      <c r="H402" s="273"/>
      <c r="I402" s="273"/>
      <c r="J402" s="273"/>
      <c r="K402" s="273">
        <v>45</v>
      </c>
      <c r="L402" s="273"/>
      <c r="M402" s="273"/>
      <c r="N402" s="273">
        <v>1</v>
      </c>
      <c r="O402" s="273">
        <v>17</v>
      </c>
      <c r="P402" s="273">
        <v>3</v>
      </c>
      <c r="Q402" s="273">
        <v>19</v>
      </c>
      <c r="R402" s="274">
        <v>24</v>
      </c>
      <c r="S402" s="298">
        <v>116</v>
      </c>
    </row>
    <row r="403" spans="1:19" ht="13.5">
      <c r="A403" s="183" t="s">
        <v>545</v>
      </c>
      <c r="B403" s="272"/>
      <c r="C403" s="273"/>
      <c r="D403" s="273"/>
      <c r="E403" s="273"/>
      <c r="F403" s="273">
        <v>1</v>
      </c>
      <c r="G403" s="273"/>
      <c r="H403" s="273"/>
      <c r="I403" s="273"/>
      <c r="J403" s="273"/>
      <c r="K403" s="273">
        <v>6</v>
      </c>
      <c r="L403" s="273"/>
      <c r="M403" s="273"/>
      <c r="N403" s="273">
        <v>2</v>
      </c>
      <c r="O403" s="273">
        <v>6</v>
      </c>
      <c r="P403" s="273">
        <v>4</v>
      </c>
      <c r="Q403" s="273"/>
      <c r="R403" s="274">
        <v>12</v>
      </c>
      <c r="S403" s="298">
        <v>31</v>
      </c>
    </row>
    <row r="404" spans="1:19" ht="13.5">
      <c r="A404" s="183" t="s">
        <v>546</v>
      </c>
      <c r="B404" s="272"/>
      <c r="C404" s="273"/>
      <c r="D404" s="273"/>
      <c r="E404" s="273"/>
      <c r="F404" s="273">
        <v>23</v>
      </c>
      <c r="G404" s="273">
        <v>49</v>
      </c>
      <c r="H404" s="273"/>
      <c r="I404" s="273"/>
      <c r="J404" s="273"/>
      <c r="K404" s="273">
        <v>12</v>
      </c>
      <c r="L404" s="273"/>
      <c r="M404" s="273"/>
      <c r="N404" s="273"/>
      <c r="O404" s="273">
        <v>1</v>
      </c>
      <c r="P404" s="273">
        <v>10</v>
      </c>
      <c r="Q404" s="273"/>
      <c r="R404" s="274">
        <v>3</v>
      </c>
      <c r="S404" s="298">
        <v>98</v>
      </c>
    </row>
    <row r="405" spans="1:19" ht="13.5">
      <c r="A405" s="183" t="s">
        <v>547</v>
      </c>
      <c r="B405" s="272"/>
      <c r="C405" s="273"/>
      <c r="D405" s="273"/>
      <c r="E405" s="273"/>
      <c r="F405" s="273">
        <v>14</v>
      </c>
      <c r="G405" s="273">
        <v>8</v>
      </c>
      <c r="H405" s="273"/>
      <c r="I405" s="273"/>
      <c r="J405" s="273"/>
      <c r="K405" s="273">
        <v>2</v>
      </c>
      <c r="L405" s="273"/>
      <c r="M405" s="273"/>
      <c r="N405" s="273"/>
      <c r="O405" s="273"/>
      <c r="P405" s="273"/>
      <c r="Q405" s="273"/>
      <c r="R405" s="274">
        <v>7</v>
      </c>
      <c r="S405" s="298">
        <v>31</v>
      </c>
    </row>
    <row r="406" spans="1:19" ht="13.5">
      <c r="A406" s="189" t="s">
        <v>548</v>
      </c>
      <c r="B406" s="272"/>
      <c r="C406" s="273"/>
      <c r="D406" s="273"/>
      <c r="E406" s="273"/>
      <c r="F406" s="273">
        <v>6</v>
      </c>
      <c r="G406" s="273"/>
      <c r="H406" s="273"/>
      <c r="I406" s="273"/>
      <c r="J406" s="273"/>
      <c r="K406" s="273">
        <v>25</v>
      </c>
      <c r="L406" s="273"/>
      <c r="M406" s="273">
        <v>5</v>
      </c>
      <c r="N406" s="273">
        <v>15</v>
      </c>
      <c r="O406" s="273">
        <v>15</v>
      </c>
      <c r="P406" s="273"/>
      <c r="Q406" s="273"/>
      <c r="R406" s="274">
        <v>15</v>
      </c>
      <c r="S406" s="298">
        <v>81</v>
      </c>
    </row>
    <row r="407" spans="1:19" ht="13.5">
      <c r="A407" s="189" t="s">
        <v>549</v>
      </c>
      <c r="B407" s="272"/>
      <c r="C407" s="273"/>
      <c r="D407" s="273"/>
      <c r="E407" s="273"/>
      <c r="F407" s="273">
        <v>5</v>
      </c>
      <c r="G407" s="273">
        <v>45</v>
      </c>
      <c r="H407" s="273"/>
      <c r="I407" s="273"/>
      <c r="J407" s="273">
        <v>40</v>
      </c>
      <c r="K407" s="273">
        <v>75</v>
      </c>
      <c r="L407" s="273"/>
      <c r="M407" s="273">
        <v>3</v>
      </c>
      <c r="N407" s="273">
        <v>8</v>
      </c>
      <c r="O407" s="273">
        <v>7</v>
      </c>
      <c r="P407" s="273">
        <v>14</v>
      </c>
      <c r="Q407" s="273"/>
      <c r="R407" s="274">
        <v>39</v>
      </c>
      <c r="S407" s="298">
        <v>236</v>
      </c>
    </row>
    <row r="408" spans="1:19" ht="13.5">
      <c r="A408" s="189" t="s">
        <v>550</v>
      </c>
      <c r="B408" s="272"/>
      <c r="C408" s="273"/>
      <c r="D408" s="273"/>
      <c r="E408" s="273"/>
      <c r="F408" s="273">
        <v>33</v>
      </c>
      <c r="G408" s="273">
        <v>101</v>
      </c>
      <c r="H408" s="273"/>
      <c r="I408" s="273"/>
      <c r="J408" s="273"/>
      <c r="K408" s="273">
        <v>39</v>
      </c>
      <c r="L408" s="273"/>
      <c r="M408" s="273"/>
      <c r="N408" s="273">
        <v>22</v>
      </c>
      <c r="O408" s="273">
        <v>6</v>
      </c>
      <c r="P408" s="273">
        <v>5</v>
      </c>
      <c r="Q408" s="273"/>
      <c r="R408" s="274">
        <v>24</v>
      </c>
      <c r="S408" s="298">
        <v>230</v>
      </c>
    </row>
    <row r="409" spans="1:19" ht="13.5">
      <c r="A409" s="183" t="s">
        <v>551</v>
      </c>
      <c r="B409" s="272"/>
      <c r="C409" s="273"/>
      <c r="D409" s="273"/>
      <c r="E409" s="273"/>
      <c r="F409" s="273">
        <v>28</v>
      </c>
      <c r="G409" s="273">
        <v>459</v>
      </c>
      <c r="H409" s="273"/>
      <c r="I409" s="273">
        <v>9</v>
      </c>
      <c r="J409" s="273">
        <v>24</v>
      </c>
      <c r="K409" s="273">
        <v>27</v>
      </c>
      <c r="L409" s="273"/>
      <c r="M409" s="273"/>
      <c r="N409" s="273">
        <v>2</v>
      </c>
      <c r="O409" s="273">
        <v>3</v>
      </c>
      <c r="P409" s="273">
        <v>19</v>
      </c>
      <c r="Q409" s="273"/>
      <c r="R409" s="274">
        <v>16</v>
      </c>
      <c r="S409" s="298">
        <v>587</v>
      </c>
    </row>
    <row r="410" spans="1:19" ht="13.5">
      <c r="A410" s="183" t="s">
        <v>552</v>
      </c>
      <c r="B410" s="272"/>
      <c r="C410" s="273"/>
      <c r="D410" s="273"/>
      <c r="E410" s="273"/>
      <c r="F410" s="273">
        <v>28</v>
      </c>
      <c r="G410" s="273">
        <v>10</v>
      </c>
      <c r="H410" s="273"/>
      <c r="I410" s="273"/>
      <c r="J410" s="273">
        <v>9</v>
      </c>
      <c r="K410" s="273">
        <v>78</v>
      </c>
      <c r="L410" s="273">
        <v>22</v>
      </c>
      <c r="M410" s="273">
        <v>17</v>
      </c>
      <c r="N410" s="273">
        <v>65</v>
      </c>
      <c r="O410" s="273">
        <v>11</v>
      </c>
      <c r="P410" s="273">
        <v>1</v>
      </c>
      <c r="Q410" s="273"/>
      <c r="R410" s="274">
        <v>30</v>
      </c>
      <c r="S410" s="298">
        <v>271</v>
      </c>
    </row>
    <row r="411" spans="1:19" ht="13.5">
      <c r="A411" s="183" t="s">
        <v>553</v>
      </c>
      <c r="B411" s="272"/>
      <c r="C411" s="273"/>
      <c r="D411" s="273"/>
      <c r="E411" s="273"/>
      <c r="F411" s="273">
        <v>6</v>
      </c>
      <c r="G411" s="273"/>
      <c r="H411" s="273"/>
      <c r="I411" s="273"/>
      <c r="J411" s="273"/>
      <c r="K411" s="273">
        <v>84</v>
      </c>
      <c r="L411" s="273"/>
      <c r="M411" s="273">
        <v>4</v>
      </c>
      <c r="N411" s="273">
        <v>8</v>
      </c>
      <c r="O411" s="273"/>
      <c r="P411" s="273">
        <v>1</v>
      </c>
      <c r="Q411" s="273"/>
      <c r="R411" s="274">
        <v>40</v>
      </c>
      <c r="S411" s="298">
        <v>143</v>
      </c>
    </row>
    <row r="412" spans="1:19" ht="13.5">
      <c r="A412" s="183" t="s">
        <v>554</v>
      </c>
      <c r="B412" s="272"/>
      <c r="C412" s="273"/>
      <c r="D412" s="273"/>
      <c r="E412" s="273"/>
      <c r="F412" s="273"/>
      <c r="G412" s="273">
        <v>1</v>
      </c>
      <c r="H412" s="273"/>
      <c r="I412" s="273"/>
      <c r="J412" s="273">
        <v>43</v>
      </c>
      <c r="K412" s="273">
        <v>91</v>
      </c>
      <c r="L412" s="273"/>
      <c r="M412" s="273">
        <v>12</v>
      </c>
      <c r="N412" s="273">
        <v>5</v>
      </c>
      <c r="O412" s="273">
        <v>8</v>
      </c>
      <c r="P412" s="273"/>
      <c r="Q412" s="273"/>
      <c r="R412" s="274">
        <v>10</v>
      </c>
      <c r="S412" s="298">
        <v>170</v>
      </c>
    </row>
    <row r="413" spans="1:19" ht="13.5">
      <c r="A413" s="183" t="s">
        <v>555</v>
      </c>
      <c r="B413" s="272"/>
      <c r="C413" s="273"/>
      <c r="D413" s="273"/>
      <c r="E413" s="273"/>
      <c r="F413" s="273">
        <v>12</v>
      </c>
      <c r="G413" s="273">
        <v>5</v>
      </c>
      <c r="H413" s="273"/>
      <c r="I413" s="273"/>
      <c r="J413" s="273"/>
      <c r="K413" s="273">
        <v>52</v>
      </c>
      <c r="L413" s="273">
        <v>36</v>
      </c>
      <c r="M413" s="273"/>
      <c r="N413" s="273">
        <v>7</v>
      </c>
      <c r="O413" s="273">
        <v>33</v>
      </c>
      <c r="P413" s="273">
        <v>20</v>
      </c>
      <c r="Q413" s="273"/>
      <c r="R413" s="274">
        <v>8</v>
      </c>
      <c r="S413" s="298">
        <v>173</v>
      </c>
    </row>
    <row r="414" spans="1:19" ht="13.5">
      <c r="A414" s="183" t="s">
        <v>556</v>
      </c>
      <c r="B414" s="272"/>
      <c r="C414" s="273"/>
      <c r="D414" s="273"/>
      <c r="E414" s="273"/>
      <c r="F414" s="273">
        <v>34</v>
      </c>
      <c r="G414" s="273">
        <v>12</v>
      </c>
      <c r="H414" s="273"/>
      <c r="I414" s="273"/>
      <c r="J414" s="273"/>
      <c r="K414" s="273">
        <v>30</v>
      </c>
      <c r="L414" s="273">
        <v>28</v>
      </c>
      <c r="M414" s="273">
        <v>2</v>
      </c>
      <c r="N414" s="273">
        <v>5</v>
      </c>
      <c r="O414" s="273">
        <v>18</v>
      </c>
      <c r="P414" s="273">
        <v>3</v>
      </c>
      <c r="Q414" s="273"/>
      <c r="R414" s="274">
        <v>20</v>
      </c>
      <c r="S414" s="298">
        <v>152</v>
      </c>
    </row>
    <row r="415" spans="1:19" ht="13.5">
      <c r="A415" s="183" t="s">
        <v>557</v>
      </c>
      <c r="B415" s="272"/>
      <c r="C415" s="273"/>
      <c r="D415" s="273"/>
      <c r="E415" s="273"/>
      <c r="F415" s="273">
        <v>22</v>
      </c>
      <c r="G415" s="273"/>
      <c r="H415" s="273"/>
      <c r="I415" s="273"/>
      <c r="J415" s="273"/>
      <c r="K415" s="273">
        <v>49</v>
      </c>
      <c r="L415" s="273"/>
      <c r="M415" s="273">
        <v>12</v>
      </c>
      <c r="N415" s="273">
        <v>12</v>
      </c>
      <c r="O415" s="273">
        <v>11</v>
      </c>
      <c r="P415" s="273">
        <v>1</v>
      </c>
      <c r="Q415" s="273"/>
      <c r="R415" s="274">
        <v>45</v>
      </c>
      <c r="S415" s="298">
        <v>152</v>
      </c>
    </row>
    <row r="416" spans="1:19" ht="13.5">
      <c r="A416" s="183" t="s">
        <v>558</v>
      </c>
      <c r="B416" s="272"/>
      <c r="C416" s="273"/>
      <c r="D416" s="273"/>
      <c r="E416" s="273"/>
      <c r="F416" s="273">
        <v>11</v>
      </c>
      <c r="G416" s="273">
        <v>1</v>
      </c>
      <c r="H416" s="273"/>
      <c r="I416" s="273"/>
      <c r="J416" s="273"/>
      <c r="K416" s="273">
        <v>6</v>
      </c>
      <c r="L416" s="273"/>
      <c r="M416" s="273"/>
      <c r="N416" s="273">
        <v>3</v>
      </c>
      <c r="O416" s="273">
        <v>8</v>
      </c>
      <c r="P416" s="273">
        <v>19</v>
      </c>
      <c r="Q416" s="273"/>
      <c r="R416" s="274">
        <v>15</v>
      </c>
      <c r="S416" s="298">
        <v>63</v>
      </c>
    </row>
    <row r="417" spans="1:19" ht="13.5">
      <c r="A417" s="183" t="s">
        <v>559</v>
      </c>
      <c r="B417" s="272"/>
      <c r="C417" s="273"/>
      <c r="D417" s="273"/>
      <c r="E417" s="273"/>
      <c r="F417" s="273">
        <v>22</v>
      </c>
      <c r="G417" s="273">
        <v>44</v>
      </c>
      <c r="H417" s="273"/>
      <c r="I417" s="273"/>
      <c r="J417" s="273"/>
      <c r="K417" s="273">
        <v>68</v>
      </c>
      <c r="L417" s="273">
        <v>37</v>
      </c>
      <c r="M417" s="273">
        <v>3</v>
      </c>
      <c r="N417" s="273">
        <v>30</v>
      </c>
      <c r="O417" s="273">
        <v>18</v>
      </c>
      <c r="P417" s="273">
        <v>2</v>
      </c>
      <c r="Q417" s="273"/>
      <c r="R417" s="274">
        <v>50</v>
      </c>
      <c r="S417" s="298">
        <v>274</v>
      </c>
    </row>
    <row r="418" spans="1:19" ht="13.5">
      <c r="A418" s="183" t="s">
        <v>560</v>
      </c>
      <c r="B418" s="272"/>
      <c r="C418" s="273"/>
      <c r="D418" s="273"/>
      <c r="E418" s="273"/>
      <c r="F418" s="273">
        <v>23</v>
      </c>
      <c r="G418" s="273">
        <v>36</v>
      </c>
      <c r="H418" s="273"/>
      <c r="I418" s="273"/>
      <c r="J418" s="273">
        <v>29</v>
      </c>
      <c r="K418" s="273">
        <v>26</v>
      </c>
      <c r="L418" s="273"/>
      <c r="M418" s="273"/>
      <c r="N418" s="273">
        <v>3</v>
      </c>
      <c r="O418" s="273">
        <v>4</v>
      </c>
      <c r="P418" s="273"/>
      <c r="Q418" s="273"/>
      <c r="R418" s="274">
        <v>6</v>
      </c>
      <c r="S418" s="298">
        <v>127</v>
      </c>
    </row>
    <row r="419" spans="1:19" ht="13.5">
      <c r="A419" s="183" t="s">
        <v>561</v>
      </c>
      <c r="B419" s="272"/>
      <c r="C419" s="273"/>
      <c r="D419" s="273"/>
      <c r="E419" s="273"/>
      <c r="F419" s="273">
        <v>12</v>
      </c>
      <c r="G419" s="273">
        <v>311</v>
      </c>
      <c r="H419" s="273"/>
      <c r="I419" s="273"/>
      <c r="J419" s="273">
        <v>384</v>
      </c>
      <c r="K419" s="273">
        <v>585</v>
      </c>
      <c r="L419" s="273"/>
      <c r="M419" s="273"/>
      <c r="N419" s="273">
        <v>2</v>
      </c>
      <c r="O419" s="273">
        <v>1</v>
      </c>
      <c r="P419" s="273"/>
      <c r="Q419" s="273"/>
      <c r="R419" s="274">
        <v>22</v>
      </c>
      <c r="S419" s="298">
        <v>1317</v>
      </c>
    </row>
    <row r="420" spans="1:19" ht="13.5">
      <c r="A420" s="183" t="s">
        <v>562</v>
      </c>
      <c r="B420" s="272"/>
      <c r="C420" s="273"/>
      <c r="D420" s="273"/>
      <c r="E420" s="273"/>
      <c r="F420" s="273">
        <v>5</v>
      </c>
      <c r="G420" s="273">
        <v>33</v>
      </c>
      <c r="H420" s="273"/>
      <c r="I420" s="273"/>
      <c r="J420" s="273"/>
      <c r="K420" s="273">
        <v>132</v>
      </c>
      <c r="L420" s="273"/>
      <c r="M420" s="273"/>
      <c r="N420" s="273"/>
      <c r="O420" s="273"/>
      <c r="P420" s="273"/>
      <c r="Q420" s="273"/>
      <c r="R420" s="274">
        <v>5</v>
      </c>
      <c r="S420" s="298">
        <v>175</v>
      </c>
    </row>
    <row r="421" spans="1:19" ht="13.5">
      <c r="A421" s="183" t="s">
        <v>563</v>
      </c>
      <c r="B421" s="272"/>
      <c r="C421" s="273"/>
      <c r="D421" s="273"/>
      <c r="E421" s="273"/>
      <c r="F421" s="273">
        <v>53</v>
      </c>
      <c r="G421" s="273">
        <v>152</v>
      </c>
      <c r="H421" s="273"/>
      <c r="I421" s="273"/>
      <c r="J421" s="273"/>
      <c r="K421" s="273">
        <v>135</v>
      </c>
      <c r="L421" s="273"/>
      <c r="M421" s="273">
        <v>4</v>
      </c>
      <c r="N421" s="273">
        <v>13</v>
      </c>
      <c r="O421" s="273">
        <v>126</v>
      </c>
      <c r="P421" s="273">
        <v>1</v>
      </c>
      <c r="Q421" s="273"/>
      <c r="R421" s="274">
        <v>49</v>
      </c>
      <c r="S421" s="298">
        <v>533</v>
      </c>
    </row>
    <row r="422" spans="1:19" ht="13.5">
      <c r="A422" s="183" t="s">
        <v>564</v>
      </c>
      <c r="B422" s="272"/>
      <c r="C422" s="273"/>
      <c r="D422" s="273"/>
      <c r="E422" s="273"/>
      <c r="F422" s="273">
        <v>41</v>
      </c>
      <c r="G422" s="273">
        <v>179</v>
      </c>
      <c r="H422" s="273"/>
      <c r="I422" s="273"/>
      <c r="J422" s="273">
        <v>9</v>
      </c>
      <c r="K422" s="273">
        <v>38</v>
      </c>
      <c r="L422" s="273"/>
      <c r="M422" s="273"/>
      <c r="N422" s="273">
        <v>15</v>
      </c>
      <c r="O422" s="273"/>
      <c r="P422" s="273">
        <v>4</v>
      </c>
      <c r="Q422" s="273"/>
      <c r="R422" s="274">
        <v>34</v>
      </c>
      <c r="S422" s="298">
        <v>320</v>
      </c>
    </row>
    <row r="423" spans="1:19" ht="13.5">
      <c r="A423" s="183" t="s">
        <v>565</v>
      </c>
      <c r="B423" s="272"/>
      <c r="C423" s="273"/>
      <c r="D423" s="273"/>
      <c r="E423" s="273"/>
      <c r="F423" s="273"/>
      <c r="G423" s="273">
        <v>17</v>
      </c>
      <c r="H423" s="273"/>
      <c r="I423" s="273"/>
      <c r="J423" s="273"/>
      <c r="K423" s="273">
        <v>48</v>
      </c>
      <c r="L423" s="273"/>
      <c r="M423" s="273"/>
      <c r="N423" s="273">
        <v>3</v>
      </c>
      <c r="O423" s="273"/>
      <c r="P423" s="273"/>
      <c r="Q423" s="273"/>
      <c r="R423" s="274">
        <v>8</v>
      </c>
      <c r="S423" s="298">
        <v>76</v>
      </c>
    </row>
    <row r="424" spans="1:19" ht="13.5">
      <c r="A424" s="183" t="s">
        <v>566</v>
      </c>
      <c r="B424" s="272"/>
      <c r="C424" s="273"/>
      <c r="D424" s="273"/>
      <c r="E424" s="273"/>
      <c r="F424" s="273">
        <v>26</v>
      </c>
      <c r="G424" s="273"/>
      <c r="H424" s="273"/>
      <c r="I424" s="273"/>
      <c r="J424" s="273"/>
      <c r="K424" s="273"/>
      <c r="L424" s="273"/>
      <c r="M424" s="273"/>
      <c r="N424" s="273"/>
      <c r="O424" s="273"/>
      <c r="P424" s="273"/>
      <c r="Q424" s="273"/>
      <c r="R424" s="274"/>
      <c r="S424" s="298">
        <v>26</v>
      </c>
    </row>
    <row r="425" spans="1:19" ht="13.5">
      <c r="A425" s="183" t="s">
        <v>567</v>
      </c>
      <c r="B425" s="272"/>
      <c r="C425" s="273"/>
      <c r="D425" s="273"/>
      <c r="E425" s="273"/>
      <c r="F425" s="273">
        <v>4</v>
      </c>
      <c r="G425" s="273">
        <v>7</v>
      </c>
      <c r="H425" s="273"/>
      <c r="I425" s="273"/>
      <c r="J425" s="273"/>
      <c r="K425" s="273">
        <v>115</v>
      </c>
      <c r="L425" s="273">
        <v>22</v>
      </c>
      <c r="M425" s="273">
        <v>14</v>
      </c>
      <c r="N425" s="273">
        <v>41</v>
      </c>
      <c r="O425" s="273">
        <v>17</v>
      </c>
      <c r="P425" s="273">
        <v>36</v>
      </c>
      <c r="Q425" s="273">
        <v>5</v>
      </c>
      <c r="R425" s="274">
        <v>254</v>
      </c>
      <c r="S425" s="298">
        <v>515</v>
      </c>
    </row>
    <row r="426" spans="1:19" ht="13.5">
      <c r="A426" s="183" t="s">
        <v>568</v>
      </c>
      <c r="B426" s="272"/>
      <c r="C426" s="273"/>
      <c r="D426" s="273"/>
      <c r="E426" s="273"/>
      <c r="F426" s="273">
        <v>15</v>
      </c>
      <c r="G426" s="273">
        <v>8</v>
      </c>
      <c r="H426" s="273"/>
      <c r="I426" s="273"/>
      <c r="J426" s="273"/>
      <c r="K426" s="273">
        <v>80</v>
      </c>
      <c r="L426" s="273">
        <v>5</v>
      </c>
      <c r="M426" s="273">
        <v>9</v>
      </c>
      <c r="N426" s="273">
        <v>12</v>
      </c>
      <c r="O426" s="273">
        <v>5</v>
      </c>
      <c r="P426" s="273"/>
      <c r="Q426" s="273"/>
      <c r="R426" s="274">
        <v>31</v>
      </c>
      <c r="S426" s="298">
        <v>165</v>
      </c>
    </row>
    <row r="427" spans="1:19" ht="13.5">
      <c r="A427" s="183" t="s">
        <v>569</v>
      </c>
      <c r="B427" s="272"/>
      <c r="C427" s="273"/>
      <c r="D427" s="273"/>
      <c r="E427" s="273"/>
      <c r="F427" s="273">
        <v>21</v>
      </c>
      <c r="G427" s="273">
        <v>234</v>
      </c>
      <c r="H427" s="273"/>
      <c r="I427" s="273"/>
      <c r="J427" s="273"/>
      <c r="K427" s="273">
        <v>155</v>
      </c>
      <c r="L427" s="273">
        <v>5</v>
      </c>
      <c r="M427" s="273">
        <v>3</v>
      </c>
      <c r="N427" s="273">
        <v>80</v>
      </c>
      <c r="O427" s="273">
        <v>392</v>
      </c>
      <c r="P427" s="273">
        <v>1</v>
      </c>
      <c r="Q427" s="273"/>
      <c r="R427" s="274">
        <v>24</v>
      </c>
      <c r="S427" s="298">
        <v>915</v>
      </c>
    </row>
    <row r="428" spans="1:19" ht="13.5">
      <c r="A428" s="183" t="s">
        <v>570</v>
      </c>
      <c r="B428" s="272"/>
      <c r="C428" s="273"/>
      <c r="D428" s="273"/>
      <c r="E428" s="273"/>
      <c r="F428" s="273"/>
      <c r="G428" s="273">
        <v>17</v>
      </c>
      <c r="H428" s="273"/>
      <c r="I428" s="273"/>
      <c r="J428" s="273"/>
      <c r="K428" s="273">
        <v>62</v>
      </c>
      <c r="L428" s="273"/>
      <c r="M428" s="273"/>
      <c r="N428" s="273"/>
      <c r="O428" s="273">
        <v>7</v>
      </c>
      <c r="P428" s="273">
        <v>1</v>
      </c>
      <c r="Q428" s="273"/>
      <c r="R428" s="274">
        <v>4</v>
      </c>
      <c r="S428" s="298">
        <v>91</v>
      </c>
    </row>
    <row r="429" spans="1:19" ht="13.5">
      <c r="A429" s="183" t="s">
        <v>571</v>
      </c>
      <c r="B429" s="272"/>
      <c r="C429" s="273"/>
      <c r="D429" s="273"/>
      <c r="E429" s="273"/>
      <c r="F429" s="273">
        <v>1</v>
      </c>
      <c r="G429" s="273">
        <v>107</v>
      </c>
      <c r="H429" s="273"/>
      <c r="I429" s="273"/>
      <c r="J429" s="273"/>
      <c r="K429" s="273">
        <v>207</v>
      </c>
      <c r="L429" s="273">
        <v>4</v>
      </c>
      <c r="M429" s="273"/>
      <c r="N429" s="273">
        <v>18</v>
      </c>
      <c r="O429" s="273"/>
      <c r="P429" s="273"/>
      <c r="Q429" s="273"/>
      <c r="R429" s="274">
        <v>2</v>
      </c>
      <c r="S429" s="298">
        <v>339</v>
      </c>
    </row>
    <row r="430" spans="1:19" ht="13.5">
      <c r="A430" s="183" t="s">
        <v>572</v>
      </c>
      <c r="B430" s="272"/>
      <c r="C430" s="273"/>
      <c r="D430" s="273"/>
      <c r="E430" s="273"/>
      <c r="F430" s="273">
        <v>11</v>
      </c>
      <c r="G430" s="273">
        <v>3</v>
      </c>
      <c r="H430" s="273"/>
      <c r="I430" s="273"/>
      <c r="J430" s="273"/>
      <c r="K430" s="273">
        <v>24</v>
      </c>
      <c r="L430" s="273"/>
      <c r="M430" s="273"/>
      <c r="N430" s="273">
        <v>1</v>
      </c>
      <c r="O430" s="273"/>
      <c r="P430" s="273"/>
      <c r="Q430" s="273"/>
      <c r="R430" s="274">
        <v>18</v>
      </c>
      <c r="S430" s="298">
        <v>57</v>
      </c>
    </row>
    <row r="431" spans="1:19" ht="13.5">
      <c r="A431" s="183" t="s">
        <v>573</v>
      </c>
      <c r="B431" s="272"/>
      <c r="C431" s="273"/>
      <c r="D431" s="273"/>
      <c r="E431" s="273"/>
      <c r="F431" s="273">
        <v>2</v>
      </c>
      <c r="G431" s="273">
        <v>39</v>
      </c>
      <c r="H431" s="273"/>
      <c r="I431" s="273"/>
      <c r="J431" s="273">
        <v>9</v>
      </c>
      <c r="K431" s="273">
        <v>27</v>
      </c>
      <c r="L431" s="273">
        <v>1</v>
      </c>
      <c r="M431" s="273"/>
      <c r="N431" s="273">
        <v>90</v>
      </c>
      <c r="O431" s="273"/>
      <c r="P431" s="273">
        <v>2</v>
      </c>
      <c r="Q431" s="273"/>
      <c r="R431" s="274">
        <v>20</v>
      </c>
      <c r="S431" s="298">
        <v>190</v>
      </c>
    </row>
    <row r="432" spans="1:19" ht="13.5">
      <c r="A432" s="183" t="s">
        <v>574</v>
      </c>
      <c r="B432" s="272"/>
      <c r="C432" s="273"/>
      <c r="D432" s="273"/>
      <c r="E432" s="273"/>
      <c r="F432" s="273">
        <v>3</v>
      </c>
      <c r="G432" s="273">
        <v>50</v>
      </c>
      <c r="H432" s="273"/>
      <c r="I432" s="273"/>
      <c r="J432" s="273">
        <v>83</v>
      </c>
      <c r="K432" s="273">
        <v>5</v>
      </c>
      <c r="L432" s="273"/>
      <c r="M432" s="273"/>
      <c r="N432" s="273">
        <v>1</v>
      </c>
      <c r="O432" s="273"/>
      <c r="P432" s="273"/>
      <c r="Q432" s="273"/>
      <c r="R432" s="274"/>
      <c r="S432" s="298">
        <v>142</v>
      </c>
    </row>
    <row r="433" spans="1:19" ht="13.5">
      <c r="A433" s="183" t="s">
        <v>575</v>
      </c>
      <c r="B433" s="272"/>
      <c r="C433" s="273"/>
      <c r="D433" s="273"/>
      <c r="E433" s="273"/>
      <c r="F433" s="273">
        <v>25</v>
      </c>
      <c r="G433" s="273">
        <v>154</v>
      </c>
      <c r="H433" s="273"/>
      <c r="I433" s="273"/>
      <c r="J433" s="273"/>
      <c r="K433" s="273">
        <v>53</v>
      </c>
      <c r="L433" s="273"/>
      <c r="M433" s="273"/>
      <c r="N433" s="273">
        <v>15</v>
      </c>
      <c r="O433" s="273"/>
      <c r="P433" s="273">
        <v>1</v>
      </c>
      <c r="Q433" s="273"/>
      <c r="R433" s="274">
        <v>28</v>
      </c>
      <c r="S433" s="298">
        <v>276</v>
      </c>
    </row>
    <row r="434" spans="1:19" ht="13.5">
      <c r="A434" s="183" t="s">
        <v>576</v>
      </c>
      <c r="B434" s="272"/>
      <c r="C434" s="273"/>
      <c r="D434" s="273"/>
      <c r="E434" s="273"/>
      <c r="F434" s="273">
        <v>74</v>
      </c>
      <c r="G434" s="273">
        <v>38</v>
      </c>
      <c r="H434" s="273"/>
      <c r="I434" s="273"/>
      <c r="J434" s="273"/>
      <c r="K434" s="273">
        <v>74</v>
      </c>
      <c r="L434" s="273"/>
      <c r="M434" s="273">
        <v>1</v>
      </c>
      <c r="N434" s="273"/>
      <c r="O434" s="273"/>
      <c r="P434" s="273"/>
      <c r="Q434" s="273"/>
      <c r="R434" s="274">
        <v>68</v>
      </c>
      <c r="S434" s="298">
        <v>255</v>
      </c>
    </row>
    <row r="435" spans="1:19" ht="13.5">
      <c r="A435" s="183" t="s">
        <v>577</v>
      </c>
      <c r="B435" s="272"/>
      <c r="C435" s="273"/>
      <c r="D435" s="273"/>
      <c r="E435" s="273"/>
      <c r="F435" s="273">
        <v>18</v>
      </c>
      <c r="G435" s="273"/>
      <c r="H435" s="273"/>
      <c r="I435" s="273"/>
      <c r="J435" s="273"/>
      <c r="K435" s="273">
        <v>25</v>
      </c>
      <c r="L435" s="273"/>
      <c r="M435" s="273"/>
      <c r="N435" s="273"/>
      <c r="O435" s="273"/>
      <c r="P435" s="273"/>
      <c r="Q435" s="273"/>
      <c r="R435" s="274"/>
      <c r="S435" s="298">
        <v>43</v>
      </c>
    </row>
    <row r="436" spans="1:19" ht="13.5">
      <c r="A436" s="183" t="s">
        <v>578</v>
      </c>
      <c r="B436" s="272"/>
      <c r="C436" s="273"/>
      <c r="D436" s="273"/>
      <c r="E436" s="273"/>
      <c r="F436" s="273">
        <v>25</v>
      </c>
      <c r="G436" s="273">
        <v>22</v>
      </c>
      <c r="H436" s="273"/>
      <c r="I436" s="273"/>
      <c r="J436" s="273"/>
      <c r="K436" s="273">
        <v>67</v>
      </c>
      <c r="L436" s="273"/>
      <c r="M436" s="273">
        <v>6</v>
      </c>
      <c r="N436" s="273">
        <v>33</v>
      </c>
      <c r="O436" s="273">
        <v>60</v>
      </c>
      <c r="P436" s="273">
        <v>2</v>
      </c>
      <c r="Q436" s="273"/>
      <c r="R436" s="274">
        <v>25</v>
      </c>
      <c r="S436" s="298">
        <v>240</v>
      </c>
    </row>
    <row r="437" spans="1:19" ht="13.5">
      <c r="A437" s="183" t="s">
        <v>579</v>
      </c>
      <c r="B437" s="272"/>
      <c r="C437" s="273"/>
      <c r="D437" s="273"/>
      <c r="E437" s="273"/>
      <c r="F437" s="273">
        <v>32</v>
      </c>
      <c r="G437" s="273">
        <v>4</v>
      </c>
      <c r="H437" s="273"/>
      <c r="I437" s="273">
        <v>16</v>
      </c>
      <c r="J437" s="273"/>
      <c r="K437" s="273">
        <v>64</v>
      </c>
      <c r="L437" s="273"/>
      <c r="M437" s="273"/>
      <c r="N437" s="273">
        <v>10</v>
      </c>
      <c r="O437" s="273">
        <v>11</v>
      </c>
      <c r="P437" s="273">
        <v>1</v>
      </c>
      <c r="Q437" s="273"/>
      <c r="R437" s="274">
        <v>57</v>
      </c>
      <c r="S437" s="298">
        <v>195</v>
      </c>
    </row>
    <row r="438" spans="1:19" ht="14.25" thickBot="1">
      <c r="A438" s="206" t="s">
        <v>580</v>
      </c>
      <c r="B438" s="312"/>
      <c r="C438" s="313"/>
      <c r="D438" s="313"/>
      <c r="E438" s="313"/>
      <c r="F438" s="313">
        <v>5</v>
      </c>
      <c r="G438" s="313">
        <v>64</v>
      </c>
      <c r="H438" s="313"/>
      <c r="I438" s="313"/>
      <c r="J438" s="313">
        <v>1</v>
      </c>
      <c r="K438" s="313">
        <v>9</v>
      </c>
      <c r="L438" s="313"/>
      <c r="M438" s="313"/>
      <c r="N438" s="313">
        <v>7</v>
      </c>
      <c r="O438" s="313"/>
      <c r="P438" s="313">
        <v>2</v>
      </c>
      <c r="Q438" s="313"/>
      <c r="R438" s="314">
        <v>57</v>
      </c>
      <c r="S438" s="315">
        <v>145</v>
      </c>
    </row>
    <row r="439" spans="1:19" ht="15" thickBot="1" thickTop="1">
      <c r="A439" s="316" t="s">
        <v>604</v>
      </c>
      <c r="B439" s="289">
        <v>272</v>
      </c>
      <c r="C439" s="290">
        <v>5</v>
      </c>
      <c r="D439" s="290">
        <v>25</v>
      </c>
      <c r="E439" s="290">
        <v>100</v>
      </c>
      <c r="F439" s="290">
        <v>17863</v>
      </c>
      <c r="G439" s="290">
        <v>36022</v>
      </c>
      <c r="H439" s="290">
        <v>930</v>
      </c>
      <c r="I439" s="290">
        <v>5387</v>
      </c>
      <c r="J439" s="290">
        <v>8565</v>
      </c>
      <c r="K439" s="290">
        <v>51215</v>
      </c>
      <c r="L439" s="290">
        <v>7805</v>
      </c>
      <c r="M439" s="290">
        <v>3202</v>
      </c>
      <c r="N439" s="290">
        <v>17306</v>
      </c>
      <c r="O439" s="290">
        <v>14052</v>
      </c>
      <c r="P439" s="290">
        <v>5873</v>
      </c>
      <c r="Q439" s="290">
        <v>1075</v>
      </c>
      <c r="R439" s="291">
        <v>37331</v>
      </c>
      <c r="S439" s="317">
        <v>207028</v>
      </c>
    </row>
    <row r="440" spans="1:19" ht="13.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ht="13.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 ht="13.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 ht="13.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 ht="13.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 ht="13.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 ht="13.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 ht="13.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 ht="13.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 ht="13.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 ht="13.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 ht="13.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 ht="13.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 ht="13.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 ht="13.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 ht="13.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 ht="13.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 ht="13.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 ht="13.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 ht="13.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 ht="13.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 ht="13.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 ht="13.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 ht="13.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 ht="13.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 ht="13.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 ht="13.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 ht="13.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 ht="13.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 ht="13.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 ht="13.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 ht="13.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 ht="13.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 ht="13.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 ht="13.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 ht="13.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 ht="13.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 ht="13.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 ht="13.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 ht="13.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 ht="13.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 ht="13.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 ht="13.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 ht="13.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 ht="13.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 ht="13.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 ht="13.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 ht="13.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 ht="13.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 ht="13.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 ht="13.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 ht="13.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 ht="13.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 ht="13.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 ht="13.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 ht="13.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 ht="13.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 ht="13.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  <row r="498" spans="1:19" ht="13.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</row>
    <row r="499" spans="1:19" ht="13.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</row>
    <row r="500" spans="1:19" ht="13.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 ht="13.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</row>
    <row r="502" spans="1:19" ht="13.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</row>
    <row r="503" spans="1:19" ht="13.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</row>
    <row r="504" spans="1:19" ht="13.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</row>
    <row r="505" spans="1:19" ht="13.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</row>
    <row r="506" spans="1:19" ht="13.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</row>
    <row r="507" spans="1:19" ht="13.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</row>
    <row r="508" spans="1:19" ht="13.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</row>
    <row r="509" spans="1:19" ht="13.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</row>
    <row r="510" spans="1:19" ht="13.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</row>
    <row r="511" spans="1:19" ht="13.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</row>
    <row r="512" spans="1:19" ht="13.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</row>
    <row r="513" spans="1:19" ht="13.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</row>
    <row r="514" spans="1:19" ht="13.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</row>
    <row r="515" spans="1:19" ht="13.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</row>
    <row r="516" spans="1:19" ht="13.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</row>
    <row r="517" spans="1:19" ht="13.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</row>
    <row r="518" spans="1:19" ht="13.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</row>
    <row r="519" spans="1:19" ht="13.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</row>
    <row r="520" spans="1:19" ht="13.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9" ht="13.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</row>
    <row r="522" spans="1:19" ht="13.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</row>
    <row r="523" spans="1:19" ht="13.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</row>
    <row r="524" spans="1:19" ht="13.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</row>
    <row r="525" spans="1:19" ht="13.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</row>
    <row r="526" spans="1:19" ht="13.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</row>
    <row r="527" spans="1:19" ht="13.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 ht="13.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</row>
    <row r="529" spans="1:19" ht="13.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</row>
    <row r="530" spans="1:19" ht="13.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</row>
    <row r="531" spans="1:19" ht="13.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</row>
    <row r="532" spans="1:19" ht="13.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 ht="13.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</row>
    <row r="534" spans="1:19" ht="13.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</row>
    <row r="535" spans="1:19" ht="13.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</row>
    <row r="536" spans="1:19" ht="13.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</row>
    <row r="537" spans="1:19" ht="13.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</row>
    <row r="538" spans="1:19" ht="13.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</row>
    <row r="539" spans="1:19" ht="13.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</row>
    <row r="540" spans="1:19" ht="13.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spans="1:19" ht="13.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</row>
    <row r="542" spans="1:19" ht="13.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</row>
    <row r="543" spans="1:19" ht="13.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</row>
    <row r="544" spans="1:19" ht="13.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</row>
    <row r="545" spans="1:19" ht="13.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</row>
    <row r="546" spans="1:19" ht="13.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</row>
    <row r="547" spans="1:19" ht="13.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</row>
    <row r="548" spans="1:19" ht="13.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</row>
    <row r="549" spans="1:19" ht="13.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</row>
    <row r="550" spans="1:19" ht="13.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</row>
    <row r="551" spans="1:19" ht="13.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</row>
    <row r="552" spans="1:19" ht="13.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</row>
    <row r="553" spans="1:19" ht="13.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</row>
    <row r="554" spans="1:19" ht="13.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</row>
    <row r="555" spans="1:19" ht="13.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</row>
    <row r="556" spans="1:19" ht="13.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</row>
    <row r="557" spans="1:19" ht="13.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</row>
    <row r="558" spans="1:19" ht="13.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</row>
    <row r="559" spans="1:19" ht="13.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</row>
    <row r="560" spans="1:19" ht="13.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  <row r="561" spans="1:19" ht="13.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</row>
    <row r="562" spans="1:19" ht="13.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</row>
    <row r="563" spans="1:19" ht="13.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</row>
    <row r="564" spans="1:19" ht="13.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</row>
    <row r="565" spans="1:19" ht="13.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</row>
    <row r="566" spans="1:19" ht="13.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</row>
    <row r="567" spans="1:19" ht="13.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</row>
    <row r="568" spans="1:19" ht="13.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</row>
    <row r="569" spans="1:19" ht="13.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</row>
    <row r="570" spans="1:19" ht="13.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</row>
    <row r="571" spans="1:19" ht="13.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9" ht="13.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</row>
    <row r="573" spans="1:19" ht="13.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</row>
    <row r="574" spans="1:19" ht="13.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</row>
    <row r="575" spans="1:19" ht="13.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</row>
    <row r="576" spans="1:19" ht="13.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</row>
    <row r="577" spans="1:19" ht="13.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</row>
    <row r="578" spans="1:19" ht="13.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</row>
    <row r="579" spans="1:19" ht="13.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</row>
    <row r="580" spans="1:19" ht="13.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</row>
    <row r="581" spans="1:19" ht="13.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9" ht="13.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 ht="13.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 ht="13.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 ht="13.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</row>
    <row r="586" spans="1:19" ht="13.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</row>
    <row r="587" spans="1:19" ht="13.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</row>
    <row r="588" spans="1:19" ht="13.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</row>
    <row r="589" spans="1:19" ht="13.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</row>
    <row r="590" spans="1:19" ht="13.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</row>
    <row r="591" spans="1:19" ht="13.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</row>
    <row r="592" spans="1:19" ht="13.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</row>
    <row r="593" spans="1:19" ht="13.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</row>
    <row r="594" spans="1:19" ht="13.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</row>
    <row r="595" spans="1:19" ht="13.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</row>
    <row r="596" spans="1:19" ht="13.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</row>
    <row r="597" spans="1:19" ht="13.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</row>
    <row r="598" spans="1:19" ht="13.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</row>
    <row r="599" spans="1:19" ht="13.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</row>
    <row r="600" spans="1:19" ht="13.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</row>
    <row r="601" spans="1:19" ht="13.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</row>
    <row r="602" spans="1:19" ht="13.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</row>
    <row r="603" spans="1:19" ht="13.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 ht="13.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</row>
    <row r="605" spans="1:19" ht="13.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</row>
    <row r="606" spans="1:19" ht="13.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</row>
    <row r="607" spans="1:19" ht="13.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</row>
    <row r="608" spans="1:19" ht="13.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</row>
    <row r="609" spans="1:19" ht="13.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</row>
    <row r="610" spans="1:19" ht="13.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</row>
    <row r="611" spans="1:19" ht="13.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</row>
    <row r="612" spans="1:19" ht="13.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9" ht="13.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</row>
    <row r="614" spans="1:19" ht="13.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</row>
    <row r="615" spans="1:19" ht="13.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</row>
    <row r="616" spans="1:19" ht="13.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</row>
    <row r="617" spans="1:19" ht="13.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</row>
    <row r="618" spans="1:19" ht="13.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</row>
    <row r="619" spans="1:19" ht="13.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</row>
    <row r="620" spans="1:19" ht="13.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</row>
    <row r="621" spans="1:19" ht="13.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</row>
    <row r="622" spans="1:19" ht="13.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</row>
    <row r="623" spans="1:19" ht="13.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</row>
    <row r="624" spans="1:19" ht="13.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</row>
    <row r="625" spans="1:19" ht="13.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</row>
    <row r="626" spans="1:19" ht="13.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</row>
    <row r="627" spans="1:19" ht="13.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</row>
    <row r="628" spans="1:19" ht="13.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</row>
    <row r="629" spans="1:19" ht="13.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</row>
    <row r="630" spans="1:19" ht="13.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9" ht="13.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</row>
    <row r="632" spans="1:19" ht="13.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</row>
    <row r="633" spans="1:19" ht="13.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</row>
    <row r="634" spans="1:19" ht="13.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</row>
    <row r="635" spans="1:19" ht="13.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19" ht="13.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</row>
    <row r="637" spans="1:19" ht="13.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</row>
    <row r="638" spans="1:19" ht="13.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</row>
    <row r="639" spans="1:19" ht="13.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</row>
    <row r="640" spans="1:19" ht="13.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</row>
    <row r="641" spans="1:19" ht="13.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</row>
    <row r="642" spans="1:19" ht="13.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</row>
    <row r="643" spans="1:19" ht="13.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19" ht="13.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</row>
    <row r="645" spans="1:19" ht="13.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</row>
    <row r="646" spans="1:19" ht="13.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</row>
    <row r="647" spans="1:19" ht="13.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</row>
    <row r="648" spans="1:19" ht="13.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</row>
    <row r="649" spans="1:19" ht="13.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</row>
    <row r="650" spans="1:19" ht="13.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</row>
    <row r="651" spans="1:19" ht="13.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</row>
    <row r="652" spans="1:19" ht="13.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</row>
    <row r="653" spans="1:19" ht="13.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</row>
    <row r="654" spans="1:19" ht="13.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</row>
    <row r="655" spans="1:19" ht="13.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</row>
    <row r="656" spans="1:19" ht="13.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</row>
    <row r="657" spans="1:19" ht="13.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</row>
    <row r="658" spans="1:19" ht="13.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</row>
    <row r="659" spans="1:19" ht="13.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</row>
    <row r="660" spans="1:19" ht="13.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</row>
    <row r="661" spans="1:19" ht="13.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</row>
    <row r="662" spans="1:19" ht="13.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</row>
    <row r="663" spans="1:19" ht="13.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</row>
    <row r="664" spans="1:19" ht="13.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</row>
    <row r="665" spans="1:19" ht="13.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</row>
    <row r="666" spans="1:19" ht="13.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</row>
    <row r="667" spans="1:19" ht="13.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</row>
    <row r="668" spans="1:19" ht="13.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</row>
    <row r="669" spans="1:19" ht="13.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</row>
    <row r="670" spans="1:19" ht="13.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</row>
    <row r="671" spans="1:19" ht="13.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</row>
    <row r="672" spans="1:19" ht="13.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</row>
    <row r="673" spans="1:19" ht="13.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</row>
    <row r="674" spans="1:19" ht="13.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</row>
    <row r="675" spans="1:19" ht="13.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</row>
    <row r="676" spans="1:19" ht="13.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</row>
    <row r="677" spans="1:19" ht="13.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</row>
    <row r="678" spans="1:19" ht="13.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</row>
    <row r="679" spans="1:19" ht="13.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</row>
    <row r="680" spans="1:19" ht="13.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</row>
    <row r="681" spans="1:19" ht="13.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</row>
    <row r="682" spans="1:19" ht="13.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</row>
    <row r="683" spans="1:19" ht="13.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</row>
    <row r="684" spans="1:19" ht="13.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</row>
    <row r="685" spans="1:19" ht="13.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</row>
    <row r="686" spans="1:19" ht="13.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</row>
    <row r="687" spans="1:19" ht="13.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</row>
    <row r="688" spans="1:19" ht="13.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</row>
    <row r="689" spans="1:19" ht="13.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</row>
    <row r="690" spans="1:19" ht="13.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</row>
    <row r="691" spans="1:19" ht="13.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</row>
    <row r="692" spans="1:19" ht="13.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</row>
    <row r="693" spans="1:19" ht="13.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</row>
    <row r="694" spans="1:19" ht="13.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</row>
    <row r="695" spans="1:19" ht="13.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</row>
    <row r="696" spans="1:19" ht="13.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</row>
    <row r="697" spans="1:19" ht="13.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</row>
    <row r="698" spans="1:19" ht="13.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</row>
    <row r="699" spans="1:19" ht="13.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</row>
    <row r="700" spans="1:19" ht="13.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</row>
    <row r="701" spans="1:19" ht="13.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</row>
    <row r="702" spans="1:19" ht="13.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</row>
    <row r="703" spans="1:19" ht="13.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</row>
    <row r="704" spans="1:19" ht="13.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</row>
    <row r="705" spans="1:19" ht="13.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</row>
    <row r="706" spans="1:19" ht="13.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</row>
    <row r="707" spans="1:19" ht="13.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</row>
    <row r="708" spans="1:19" ht="13.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</row>
    <row r="709" spans="1:19" ht="13.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</row>
    <row r="710" spans="1:19" ht="13.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</row>
    <row r="711" spans="1:19" ht="13.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</row>
    <row r="712" spans="1:19" ht="13.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</row>
    <row r="713" spans="1:19" ht="13.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</row>
    <row r="714" spans="1:19" ht="13.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</row>
    <row r="715" spans="1:19" ht="13.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</row>
    <row r="716" spans="1:19" ht="13.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</row>
    <row r="717" spans="1:19" ht="13.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</row>
    <row r="718" spans="1:19" ht="13.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</row>
    <row r="719" spans="1:19" ht="13.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</row>
    <row r="720" spans="1:19" ht="13.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</row>
    <row r="721" spans="1:19" ht="13.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</row>
    <row r="722" spans="1:19" ht="13.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</row>
    <row r="723" spans="1:19" ht="13.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</row>
    <row r="724" spans="1:19" ht="13.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</row>
    <row r="725" spans="1:19" ht="13.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</row>
    <row r="726" spans="1:19" ht="13.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</row>
    <row r="727" spans="1:19" ht="13.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</row>
    <row r="728" spans="1:19" ht="13.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</row>
    <row r="729" spans="1:19" ht="13.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</row>
    <row r="730" spans="1:19" ht="13.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</row>
    <row r="731" spans="1:19" ht="13.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</row>
    <row r="732" spans="1:19" ht="13.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</row>
    <row r="733" spans="1:19" ht="13.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</row>
    <row r="734" spans="1:19" ht="13.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</row>
    <row r="735" spans="1:19" ht="13.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</row>
    <row r="736" spans="1:19" ht="13.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</row>
    <row r="737" spans="1:19" ht="13.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</row>
    <row r="738" spans="1:19" ht="13.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</row>
    <row r="739" spans="1:19" ht="13.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</row>
    <row r="740" spans="1:19" ht="13.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</row>
    <row r="741" spans="1:19" ht="13.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</row>
    <row r="742" spans="1:19" ht="13.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</row>
    <row r="743" spans="1:19" ht="13.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</row>
    <row r="744" spans="1:19" ht="13.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</row>
    <row r="745" spans="1:19" ht="13.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</row>
    <row r="746" spans="1:19" ht="13.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</row>
    <row r="747" spans="1:19" ht="13.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</row>
    <row r="748" spans="1:19" ht="13.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</row>
    <row r="749" spans="1:19" ht="13.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</row>
    <row r="750" spans="1:19" ht="13.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</row>
    <row r="751" spans="1:19" ht="13.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</row>
    <row r="752" spans="1:19" ht="13.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</row>
    <row r="753" spans="1:19" ht="13.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</row>
    <row r="754" spans="1:19" ht="13.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</row>
    <row r="755" spans="1:19" ht="13.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</row>
    <row r="756" spans="1:19" ht="13.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</row>
    <row r="757" spans="1:19" ht="13.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</row>
    <row r="758" spans="1:19" ht="13.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</row>
    <row r="759" spans="1:19" ht="13.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</row>
    <row r="760" spans="1:19" ht="13.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</row>
    <row r="761" spans="1:19" ht="13.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</row>
    <row r="762" spans="1:19" ht="13.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</row>
    <row r="763" spans="1:19" ht="13.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</row>
    <row r="764" spans="1:19" ht="13.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</row>
    <row r="765" spans="1:19" ht="13.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</row>
    <row r="766" spans="1:19" ht="13.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</row>
    <row r="767" spans="1:19" ht="13.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</row>
    <row r="768" spans="1:19" ht="13.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</row>
    <row r="769" spans="1:19" ht="13.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</row>
    <row r="770" spans="1:19" ht="13.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</row>
    <row r="771" spans="1:19" ht="13.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</row>
    <row r="772" spans="1:19" ht="13.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</row>
    <row r="773" spans="1:19" ht="13.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</row>
    <row r="774" spans="1:19" ht="13.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</row>
    <row r="775" spans="1:19" ht="13.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</row>
    <row r="776" spans="1:19" ht="13.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</row>
    <row r="777" spans="1:19" ht="13.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</row>
    <row r="778" spans="1:19" ht="13.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</row>
    <row r="779" spans="1:19" ht="13.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</row>
    <row r="780" spans="1:19" ht="13.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</row>
    <row r="781" spans="1:19" ht="13.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</row>
    <row r="782" spans="1:19" ht="13.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</row>
    <row r="783" spans="1:19" ht="13.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</row>
    <row r="784" spans="1:19" ht="13.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</row>
    <row r="785" spans="1:19" ht="13.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</row>
    <row r="786" spans="1:19" ht="13.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</row>
    <row r="787" spans="1:19" ht="13.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</row>
    <row r="788" spans="1:19" ht="13.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</row>
    <row r="789" spans="1:19" ht="13.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</row>
    <row r="790" spans="1:19" ht="13.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</row>
    <row r="791" spans="1:19" ht="13.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</row>
    <row r="792" spans="1:19" ht="13.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</row>
    <row r="793" spans="1:19" ht="13.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</row>
    <row r="794" spans="1:19" ht="13.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</row>
    <row r="795" spans="1:19" ht="13.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</row>
    <row r="796" spans="1:19" ht="13.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</row>
    <row r="797" spans="1:19" ht="13.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</row>
    <row r="798" spans="1:19" ht="13.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</row>
    <row r="799" spans="1:19" ht="13.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</row>
    <row r="800" spans="1:19" ht="13.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</row>
    <row r="801" spans="1:19" ht="13.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</row>
    <row r="802" spans="1:19" ht="13.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</row>
    <row r="803" spans="1:19" ht="13.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</row>
    <row r="804" spans="1:19" ht="13.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</row>
    <row r="805" spans="1:19" ht="13.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</row>
    <row r="806" spans="1:19" ht="13.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</row>
    <row r="807" spans="1:19" ht="13.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</row>
    <row r="808" spans="1:19" ht="13.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</row>
    <row r="809" spans="1:19" ht="13.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</row>
    <row r="810" spans="1:19" ht="13.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</row>
    <row r="811" spans="1:19" ht="13.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</row>
    <row r="812" spans="1:19" ht="13.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</row>
    <row r="813" spans="1:19" ht="13.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</row>
    <row r="814" spans="1:19" ht="13.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</row>
    <row r="815" spans="1:19" ht="13.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</row>
    <row r="816" spans="1:19" ht="13.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</row>
    <row r="817" spans="1:19" ht="13.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</row>
    <row r="818" spans="1:19" ht="13.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</row>
    <row r="819" spans="1:19" ht="13.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</row>
    <row r="820" spans="1:19" ht="13.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</row>
    <row r="821" spans="1:19" ht="13.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</row>
    <row r="822" spans="1:19" ht="13.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</row>
    <row r="823" spans="1:19" ht="13.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</row>
    <row r="824" spans="1:19" ht="13.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</row>
    <row r="825" spans="1:19" ht="13.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</row>
    <row r="826" spans="1:19" ht="13.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</row>
    <row r="827" spans="1:19" ht="13.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</row>
    <row r="828" spans="1:19" ht="13.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</row>
    <row r="829" spans="1:19" ht="13.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</row>
    <row r="830" spans="1:19" ht="13.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</row>
    <row r="831" spans="1:19" ht="13.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</row>
    <row r="832" spans="1:19" ht="13.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</row>
    <row r="833" spans="1:19" ht="13.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</row>
    <row r="834" spans="1:19" ht="13.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</row>
    <row r="835" spans="1:19" ht="13.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</row>
    <row r="836" spans="1:19" ht="13.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</row>
    <row r="837" spans="1:19" ht="13.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</row>
    <row r="838" spans="1:19" ht="13.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</row>
    <row r="839" spans="1:19" ht="13.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</row>
    <row r="840" spans="1:19" ht="13.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</row>
    <row r="841" spans="1:19" ht="13.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</row>
    <row r="842" spans="1:19" ht="13.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</row>
    <row r="843" spans="1:19" ht="13.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</row>
    <row r="844" spans="1:19" ht="13.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</row>
    <row r="845" spans="1:19" ht="13.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</row>
    <row r="846" spans="1:19" ht="13.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</row>
    <row r="847" spans="1:19" ht="13.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</row>
    <row r="848" spans="1:19" ht="13.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</row>
    <row r="849" spans="1:19" ht="13.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</row>
    <row r="850" spans="1:19" ht="13.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</row>
    <row r="851" spans="1:19" ht="13.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</row>
    <row r="852" spans="1:19" ht="13.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</row>
    <row r="853" spans="1:19" ht="13.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</row>
    <row r="854" spans="1:19" ht="13.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</row>
    <row r="855" spans="1:19" ht="13.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</row>
    <row r="856" spans="1:19" ht="13.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</row>
    <row r="857" spans="1:19" ht="13.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</row>
    <row r="858" spans="1:19" ht="13.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</row>
    <row r="859" spans="1:19" ht="13.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</row>
    <row r="860" spans="1:19" ht="13.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</row>
    <row r="861" spans="1:19" ht="13.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</row>
    <row r="862" spans="1:19" ht="13.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</row>
    <row r="863" spans="1:19" ht="13.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</row>
    <row r="864" spans="1:19" ht="13.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</row>
    <row r="865" spans="1:19" ht="13.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</row>
    <row r="866" spans="1:19" ht="13.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</row>
    <row r="867" spans="1:19" ht="13.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</row>
    <row r="868" spans="1:19" ht="13.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</row>
    <row r="869" spans="1:19" ht="13.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</row>
    <row r="870" spans="1:19" ht="13.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</row>
    <row r="871" spans="1:19" ht="13.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</row>
    <row r="872" spans="1:19" ht="13.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</row>
    <row r="873" spans="1:19" ht="13.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</row>
    <row r="874" spans="1:19" ht="13.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</row>
    <row r="875" spans="1:19" ht="13.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</row>
    <row r="876" spans="1:19" ht="13.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</row>
    <row r="877" spans="1:19" ht="13.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</row>
    <row r="878" spans="1:19" ht="13.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</row>
    <row r="879" spans="1:19" ht="13.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</row>
    <row r="880" spans="1:19" ht="13.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</row>
    <row r="881" spans="1:19" ht="13.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</row>
    <row r="882" spans="1:19" ht="13.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</row>
    <row r="883" spans="1:19" ht="13.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</row>
    <row r="884" spans="1:19" ht="13.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</row>
    <row r="885" spans="1:19" ht="13.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</row>
    <row r="886" spans="1:19" ht="13.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</row>
    <row r="887" spans="1:19" ht="13.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</row>
    <row r="888" spans="1:19" ht="13.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</row>
    <row r="889" spans="1:19" ht="13.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</row>
    <row r="890" spans="1:19" ht="13.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</row>
    <row r="891" spans="1:19" ht="13.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</row>
    <row r="892" spans="1:19" ht="13.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</row>
    <row r="893" spans="1:19" ht="13.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</row>
    <row r="894" spans="1:19" ht="13.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</row>
    <row r="895" spans="1:19" ht="13.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</row>
    <row r="896" spans="1:19" ht="13.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</row>
    <row r="897" spans="1:19" ht="13.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</row>
    <row r="898" spans="1:19" ht="13.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</row>
    <row r="899" spans="1:19" ht="13.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</row>
    <row r="900" spans="1:19" ht="13.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</row>
    <row r="901" spans="1:19" ht="13.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</row>
    <row r="902" spans="1:19" ht="13.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</row>
    <row r="903" spans="1:19" ht="13.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</row>
    <row r="904" spans="1:19" ht="13.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</row>
    <row r="905" spans="1:19" ht="13.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</row>
    <row r="906" spans="1:19" ht="13.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</row>
    <row r="907" spans="1:19" ht="13.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</row>
    <row r="908" spans="1:19" ht="13.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</row>
    <row r="909" spans="1:19" ht="13.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</row>
    <row r="910" spans="1:19" ht="13.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</row>
    <row r="911" spans="1:19" ht="13.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</row>
    <row r="912" spans="1:19" ht="13.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</row>
    <row r="913" spans="1:19" ht="13.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</row>
    <row r="914" spans="1:19" ht="13.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</row>
    <row r="915" spans="1:19" ht="13.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</row>
    <row r="916" spans="1:19" ht="13.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</row>
    <row r="917" spans="1:19" ht="13.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</row>
    <row r="918" spans="1:19" ht="13.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</row>
    <row r="919" spans="1:19" ht="13.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</row>
    <row r="920" spans="1:19" ht="13.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</row>
    <row r="921" spans="1:19" ht="13.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</row>
    <row r="922" spans="1:19" ht="13.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</row>
    <row r="923" spans="1:19" ht="13.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</row>
    <row r="924" spans="1:19" ht="13.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</row>
    <row r="925" spans="1:19" ht="13.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</row>
    <row r="926" spans="1:19" ht="13.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</row>
    <row r="927" spans="1:19" ht="13.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</row>
    <row r="928" spans="1:19" ht="13.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</row>
    <row r="929" spans="1:19" ht="13.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</row>
    <row r="930" spans="1:19" ht="13.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</row>
    <row r="931" spans="1:19" ht="13.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</row>
    <row r="932" spans="1:19" ht="13.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</row>
    <row r="933" spans="1:19" ht="13.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</row>
    <row r="934" spans="1:19" ht="13.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</row>
    <row r="935" spans="1:19" ht="13.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</row>
    <row r="936" spans="1:19" ht="13.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</row>
    <row r="937" spans="1:19" ht="13.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</row>
    <row r="938" spans="1:19" ht="13.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</row>
    <row r="939" spans="1:19" ht="13.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</row>
    <row r="940" spans="1:19" ht="13.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</row>
    <row r="941" spans="1:19" ht="13.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</row>
    <row r="942" spans="1:19" ht="13.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</row>
    <row r="943" spans="1:19" ht="13.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</row>
    <row r="944" spans="1:19" ht="13.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</row>
    <row r="945" spans="1:19" ht="13.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</row>
    <row r="946" spans="1:19" ht="13.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</row>
    <row r="947" spans="1:19" ht="13.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</row>
    <row r="948" spans="1:19" ht="13.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</row>
    <row r="949" spans="1:19" ht="13.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</row>
    <row r="950" spans="1:19" ht="13.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</row>
    <row r="951" spans="1:19" ht="13.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</row>
    <row r="952" spans="1:19" ht="13.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</row>
    <row r="953" spans="1:19" ht="13.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</row>
    <row r="954" spans="1:19" ht="13.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</row>
    <row r="955" spans="1:19" ht="13.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</row>
    <row r="956" spans="1:19" ht="13.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</row>
    <row r="957" spans="1:19" ht="13.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</row>
    <row r="958" spans="1:19" ht="13.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</row>
    <row r="959" spans="1:19" ht="13.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</row>
    <row r="960" spans="1:19" ht="13.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</row>
    <row r="961" spans="1:19" ht="13.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</row>
    <row r="962" spans="1:19" ht="13.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</row>
    <row r="963" spans="1:19" ht="13.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</row>
    <row r="964" spans="1:19" ht="13.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</row>
    <row r="965" spans="1:19" ht="13.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</row>
    <row r="966" spans="1:19" ht="13.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</row>
    <row r="967" spans="1:19" ht="13.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</row>
    <row r="968" spans="1:19" ht="13.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</row>
    <row r="969" spans="1:19" ht="13.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</row>
    <row r="970" spans="1:19" ht="13.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</row>
    <row r="971" spans="1:19" ht="13.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</row>
    <row r="972" spans="1:19" ht="13.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</row>
    <row r="973" spans="1:19" ht="13.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</row>
    <row r="974" spans="1:19" ht="13.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</row>
    <row r="975" spans="1:19" ht="13.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</row>
    <row r="976" spans="1:19" ht="13.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</row>
    <row r="977" spans="1:19" ht="13.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</row>
    <row r="978" spans="1:19" ht="13.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</row>
    <row r="979" spans="1:19" ht="13.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</row>
    <row r="980" spans="1:19" ht="13.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</row>
    <row r="981" spans="1:19" ht="13.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</row>
    <row r="982" spans="1:19" ht="13.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</row>
    <row r="983" spans="1:19" ht="13.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</row>
    <row r="984" spans="1:19" ht="13.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</row>
    <row r="985" spans="1:19" ht="13.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</row>
    <row r="986" spans="1:19" ht="13.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</row>
    <row r="987" spans="1:19" ht="13.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</row>
    <row r="988" spans="1:19" ht="13.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</row>
    <row r="989" spans="1:19" ht="13.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</row>
    <row r="990" spans="1:19" ht="13.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</row>
    <row r="991" spans="1:19" ht="13.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</row>
    <row r="992" spans="1:19" ht="13.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</row>
    <row r="993" spans="1:19" ht="13.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</row>
    <row r="994" spans="1:19" ht="13.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</row>
    <row r="995" spans="1:19" ht="13.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</row>
    <row r="996" spans="1:19" ht="13.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</row>
    <row r="997" spans="1:19" ht="13.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</row>
    <row r="998" spans="1:19" ht="13.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</row>
    <row r="999" spans="1:19" ht="13.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</row>
    <row r="1000" spans="1:19" ht="13.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</row>
    <row r="1001" spans="1:19" ht="13.5">
      <c r="A1001" s="25"/>
      <c r="B1001" s="25"/>
      <c r="C1001" s="25"/>
      <c r="D1001" s="25"/>
      <c r="E1001" s="25"/>
      <c r="F1001" s="25"/>
      <c r="G1001" s="25"/>
      <c r="H1001" s="25"/>
      <c r="I1001" s="25"/>
      <c r="J1001" s="25"/>
      <c r="K1001" s="25"/>
      <c r="L1001" s="25"/>
      <c r="M1001" s="25"/>
      <c r="N1001" s="25"/>
      <c r="O1001" s="25"/>
      <c r="P1001" s="25"/>
      <c r="Q1001" s="25"/>
      <c r="R1001" s="25"/>
      <c r="S1001" s="25"/>
    </row>
    <row r="1002" spans="1:19" ht="13.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25"/>
      <c r="L1002" s="25"/>
      <c r="M1002" s="25"/>
      <c r="N1002" s="25"/>
      <c r="O1002" s="25"/>
      <c r="P1002" s="25"/>
      <c r="Q1002" s="25"/>
      <c r="R1002" s="25"/>
      <c r="S1002" s="25"/>
    </row>
    <row r="1003" spans="1:19" ht="13.5">
      <c r="A1003" s="25"/>
      <c r="B1003" s="25"/>
      <c r="C1003" s="25"/>
      <c r="D1003" s="25"/>
      <c r="E1003" s="25"/>
      <c r="F1003" s="25"/>
      <c r="G1003" s="25"/>
      <c r="H1003" s="25"/>
      <c r="I1003" s="25"/>
      <c r="J1003" s="25"/>
      <c r="K1003" s="25"/>
      <c r="L1003" s="25"/>
      <c r="M1003" s="25"/>
      <c r="N1003" s="25"/>
      <c r="O1003" s="25"/>
      <c r="P1003" s="25"/>
      <c r="Q1003" s="25"/>
      <c r="R1003" s="25"/>
      <c r="S1003" s="25"/>
    </row>
    <row r="1004" spans="1:19" ht="13.5">
      <c r="A1004" s="25"/>
      <c r="B1004" s="25"/>
      <c r="C1004" s="25"/>
      <c r="D1004" s="25"/>
      <c r="E1004" s="25"/>
      <c r="F1004" s="25"/>
      <c r="G1004" s="25"/>
      <c r="H1004" s="25"/>
      <c r="I1004" s="25"/>
      <c r="J1004" s="25"/>
      <c r="K1004" s="25"/>
      <c r="L1004" s="25"/>
      <c r="M1004" s="25"/>
      <c r="N1004" s="25"/>
      <c r="O1004" s="25"/>
      <c r="P1004" s="25"/>
      <c r="Q1004" s="25"/>
      <c r="R1004" s="25"/>
      <c r="S1004" s="25"/>
    </row>
    <row r="1005" spans="1:19" ht="13.5">
      <c r="A1005" s="25"/>
      <c r="B1005" s="25"/>
      <c r="C1005" s="25"/>
      <c r="D1005" s="25"/>
      <c r="E1005" s="25"/>
      <c r="F1005" s="25"/>
      <c r="G1005" s="25"/>
      <c r="H1005" s="25"/>
      <c r="I1005" s="25"/>
      <c r="J1005" s="25"/>
      <c r="K1005" s="25"/>
      <c r="L1005" s="25"/>
      <c r="M1005" s="25"/>
      <c r="N1005" s="25"/>
      <c r="O1005" s="25"/>
      <c r="P1005" s="25"/>
      <c r="Q1005" s="25"/>
      <c r="R1005" s="25"/>
      <c r="S1005" s="25"/>
    </row>
    <row r="1006" spans="1:19" ht="13.5">
      <c r="A1006" s="25"/>
      <c r="B1006" s="25"/>
      <c r="C1006" s="25"/>
      <c r="D1006" s="25"/>
      <c r="E1006" s="25"/>
      <c r="F1006" s="25"/>
      <c r="G1006" s="25"/>
      <c r="H1006" s="25"/>
      <c r="I1006" s="25"/>
      <c r="J1006" s="25"/>
      <c r="K1006" s="25"/>
      <c r="L1006" s="25"/>
      <c r="M1006" s="25"/>
      <c r="N1006" s="25"/>
      <c r="O1006" s="25"/>
      <c r="P1006" s="25"/>
      <c r="Q1006" s="25"/>
      <c r="R1006" s="25"/>
      <c r="S1006" s="25"/>
    </row>
    <row r="1007" spans="1:19" ht="13.5">
      <c r="A1007" s="25"/>
      <c r="B1007" s="25"/>
      <c r="C1007" s="25"/>
      <c r="D1007" s="25"/>
      <c r="E1007" s="25"/>
      <c r="F1007" s="25"/>
      <c r="G1007" s="25"/>
      <c r="H1007" s="25"/>
      <c r="I1007" s="25"/>
      <c r="J1007" s="25"/>
      <c r="K1007" s="25"/>
      <c r="L1007" s="25"/>
      <c r="M1007" s="25"/>
      <c r="N1007" s="25"/>
      <c r="O1007" s="25"/>
      <c r="P1007" s="25"/>
      <c r="Q1007" s="25"/>
      <c r="R1007" s="25"/>
      <c r="S1007" s="25"/>
    </row>
    <row r="1008" spans="1:19" ht="13.5">
      <c r="A1008" s="25"/>
      <c r="B1008" s="25"/>
      <c r="C1008" s="25"/>
      <c r="D1008" s="25"/>
      <c r="E1008" s="25"/>
      <c r="F1008" s="25"/>
      <c r="G1008" s="25"/>
      <c r="H1008" s="25"/>
      <c r="I1008" s="25"/>
      <c r="J1008" s="25"/>
      <c r="K1008" s="25"/>
      <c r="L1008" s="25"/>
      <c r="M1008" s="25"/>
      <c r="N1008" s="25"/>
      <c r="O1008" s="25"/>
      <c r="P1008" s="25"/>
      <c r="Q1008" s="25"/>
      <c r="R1008" s="25"/>
      <c r="S1008" s="25"/>
    </row>
    <row r="1009" spans="1:19" ht="13.5">
      <c r="A1009" s="25"/>
      <c r="B1009" s="25"/>
      <c r="C1009" s="25"/>
      <c r="D1009" s="25"/>
      <c r="E1009" s="25"/>
      <c r="F1009" s="25"/>
      <c r="G1009" s="25"/>
      <c r="H1009" s="25"/>
      <c r="I1009" s="25"/>
      <c r="J1009" s="25"/>
      <c r="K1009" s="25"/>
      <c r="L1009" s="25"/>
      <c r="M1009" s="25"/>
      <c r="N1009" s="25"/>
      <c r="O1009" s="25"/>
      <c r="P1009" s="25"/>
      <c r="Q1009" s="25"/>
      <c r="R1009" s="25"/>
      <c r="S1009" s="25"/>
    </row>
    <row r="1010" spans="1:19" ht="13.5">
      <c r="A1010" s="25"/>
      <c r="B1010" s="25"/>
      <c r="C1010" s="25"/>
      <c r="D1010" s="25"/>
      <c r="E1010" s="25"/>
      <c r="F1010" s="25"/>
      <c r="G1010" s="25"/>
      <c r="H1010" s="25"/>
      <c r="I1010" s="25"/>
      <c r="J1010" s="25"/>
      <c r="K1010" s="25"/>
      <c r="L1010" s="25"/>
      <c r="M1010" s="25"/>
      <c r="N1010" s="25"/>
      <c r="O1010" s="25"/>
      <c r="P1010" s="25"/>
      <c r="Q1010" s="25"/>
      <c r="R1010" s="25"/>
      <c r="S1010" s="25"/>
    </row>
    <row r="1011" spans="1:19" ht="13.5">
      <c r="A1011" s="25"/>
      <c r="B1011" s="25"/>
      <c r="C1011" s="25"/>
      <c r="D1011" s="25"/>
      <c r="E1011" s="25"/>
      <c r="F1011" s="25"/>
      <c r="G1011" s="25"/>
      <c r="H1011" s="25"/>
      <c r="I1011" s="25"/>
      <c r="J1011" s="25"/>
      <c r="K1011" s="25"/>
      <c r="L1011" s="25"/>
      <c r="M1011" s="25"/>
      <c r="N1011" s="25"/>
      <c r="O1011" s="25"/>
      <c r="P1011" s="25"/>
      <c r="Q1011" s="25"/>
      <c r="R1011" s="25"/>
      <c r="S1011" s="25"/>
    </row>
    <row r="1012" spans="1:19" ht="13.5">
      <c r="A1012" s="25"/>
      <c r="B1012" s="25"/>
      <c r="C1012" s="25"/>
      <c r="D1012" s="25"/>
      <c r="E1012" s="25"/>
      <c r="F1012" s="25"/>
      <c r="G1012" s="25"/>
      <c r="H1012" s="25"/>
      <c r="I1012" s="25"/>
      <c r="J1012" s="25"/>
      <c r="K1012" s="25"/>
      <c r="L1012" s="25"/>
      <c r="M1012" s="25"/>
      <c r="N1012" s="25"/>
      <c r="O1012" s="25"/>
      <c r="P1012" s="25"/>
      <c r="Q1012" s="25"/>
      <c r="R1012" s="25"/>
      <c r="S1012" s="25"/>
    </row>
    <row r="1013" spans="1:19" ht="13.5">
      <c r="A1013" s="25"/>
      <c r="B1013" s="25"/>
      <c r="C1013" s="25"/>
      <c r="D1013" s="25"/>
      <c r="E1013" s="25"/>
      <c r="F1013" s="25"/>
      <c r="G1013" s="25"/>
      <c r="H1013" s="25"/>
      <c r="I1013" s="25"/>
      <c r="J1013" s="25"/>
      <c r="K1013" s="25"/>
      <c r="L1013" s="25"/>
      <c r="M1013" s="25"/>
      <c r="N1013" s="25"/>
      <c r="O1013" s="25"/>
      <c r="P1013" s="25"/>
      <c r="Q1013" s="25"/>
      <c r="R1013" s="25"/>
      <c r="S1013" s="25"/>
    </row>
    <row r="1014" spans="1:19" ht="13.5">
      <c r="A1014" s="25"/>
      <c r="B1014" s="25"/>
      <c r="C1014" s="25"/>
      <c r="D1014" s="25"/>
      <c r="E1014" s="25"/>
      <c r="F1014" s="25"/>
      <c r="G1014" s="25"/>
      <c r="H1014" s="25"/>
      <c r="I1014" s="25"/>
      <c r="J1014" s="25"/>
      <c r="K1014" s="25"/>
      <c r="L1014" s="25"/>
      <c r="M1014" s="25"/>
      <c r="N1014" s="25"/>
      <c r="O1014" s="25"/>
      <c r="P1014" s="25"/>
      <c r="Q1014" s="25"/>
      <c r="R1014" s="25"/>
      <c r="S1014" s="25"/>
    </row>
    <row r="1015" spans="1:19" ht="13.5">
      <c r="A1015" s="25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</row>
    <row r="1016" spans="1:19" ht="13.5">
      <c r="A1016" s="25"/>
      <c r="B1016" s="25"/>
      <c r="C1016" s="25"/>
      <c r="D1016" s="25"/>
      <c r="E1016" s="25"/>
      <c r="F1016" s="25"/>
      <c r="G1016" s="25"/>
      <c r="H1016" s="25"/>
      <c r="I1016" s="25"/>
      <c r="J1016" s="25"/>
      <c r="K1016" s="25"/>
      <c r="L1016" s="25"/>
      <c r="M1016" s="25"/>
      <c r="N1016" s="25"/>
      <c r="O1016" s="25"/>
      <c r="P1016" s="25"/>
      <c r="Q1016" s="25"/>
      <c r="R1016" s="25"/>
      <c r="S1016" s="25"/>
    </row>
    <row r="1017" spans="1:19" ht="13.5">
      <c r="A1017" s="25"/>
      <c r="B1017" s="25"/>
      <c r="C1017" s="25"/>
      <c r="D1017" s="25"/>
      <c r="E1017" s="25"/>
      <c r="F1017" s="25"/>
      <c r="G1017" s="25"/>
      <c r="H1017" s="25"/>
      <c r="I1017" s="25"/>
      <c r="J1017" s="25"/>
      <c r="K1017" s="25"/>
      <c r="L1017" s="25"/>
      <c r="M1017" s="25"/>
      <c r="N1017" s="25"/>
      <c r="O1017" s="25"/>
      <c r="P1017" s="25"/>
      <c r="Q1017" s="25"/>
      <c r="R1017" s="25"/>
      <c r="S1017" s="25"/>
    </row>
    <row r="1018" spans="1:19" ht="13.5">
      <c r="A1018" s="25"/>
      <c r="B1018" s="25"/>
      <c r="C1018" s="25"/>
      <c r="D1018" s="25"/>
      <c r="E1018" s="25"/>
      <c r="F1018" s="25"/>
      <c r="G1018" s="25"/>
      <c r="H1018" s="25"/>
      <c r="I1018" s="25"/>
      <c r="J1018" s="25"/>
      <c r="K1018" s="25"/>
      <c r="L1018" s="25"/>
      <c r="M1018" s="25"/>
      <c r="N1018" s="25"/>
      <c r="O1018" s="25"/>
      <c r="P1018" s="25"/>
      <c r="Q1018" s="25"/>
      <c r="R1018" s="25"/>
      <c r="S1018" s="25"/>
    </row>
    <row r="1019" spans="1:19" ht="13.5">
      <c r="A1019" s="25"/>
      <c r="B1019" s="25"/>
      <c r="C1019" s="25"/>
      <c r="D1019" s="25"/>
      <c r="E1019" s="25"/>
      <c r="F1019" s="25"/>
      <c r="G1019" s="25"/>
      <c r="H1019" s="25"/>
      <c r="I1019" s="25"/>
      <c r="J1019" s="25"/>
      <c r="K1019" s="25"/>
      <c r="L1019" s="25"/>
      <c r="M1019" s="25"/>
      <c r="N1019" s="25"/>
      <c r="O1019" s="25"/>
      <c r="P1019" s="25"/>
      <c r="Q1019" s="25"/>
      <c r="R1019" s="25"/>
      <c r="S1019" s="25"/>
    </row>
    <row r="1020" spans="1:19" ht="13.5">
      <c r="A1020" s="25"/>
      <c r="B1020" s="25"/>
      <c r="C1020" s="25"/>
      <c r="D1020" s="25"/>
      <c r="E1020" s="25"/>
      <c r="F1020" s="25"/>
      <c r="G1020" s="25"/>
      <c r="H1020" s="25"/>
      <c r="I1020" s="25"/>
      <c r="J1020" s="25"/>
      <c r="K1020" s="25"/>
      <c r="L1020" s="25"/>
      <c r="M1020" s="25"/>
      <c r="N1020" s="25"/>
      <c r="O1020" s="25"/>
      <c r="P1020" s="25"/>
      <c r="Q1020" s="25"/>
      <c r="R1020" s="25"/>
      <c r="S1020" s="25"/>
    </row>
    <row r="1021" spans="1:19" ht="13.5">
      <c r="A1021" s="25"/>
      <c r="B1021" s="25"/>
      <c r="C1021" s="25"/>
      <c r="D1021" s="25"/>
      <c r="E1021" s="25"/>
      <c r="F1021" s="25"/>
      <c r="G1021" s="25"/>
      <c r="H1021" s="25"/>
      <c r="I1021" s="25"/>
      <c r="J1021" s="25"/>
      <c r="K1021" s="25"/>
      <c r="L1021" s="25"/>
      <c r="M1021" s="25"/>
      <c r="N1021" s="25"/>
      <c r="O1021" s="25"/>
      <c r="P1021" s="25"/>
      <c r="Q1021" s="25"/>
      <c r="R1021" s="25"/>
      <c r="S1021" s="25"/>
    </row>
    <row r="1022" spans="1:19" ht="13.5">
      <c r="A1022" s="25"/>
      <c r="B1022" s="25"/>
      <c r="C1022" s="25"/>
      <c r="D1022" s="25"/>
      <c r="E1022" s="25"/>
      <c r="F1022" s="25"/>
      <c r="G1022" s="25"/>
      <c r="H1022" s="25"/>
      <c r="I1022" s="25"/>
      <c r="J1022" s="25"/>
      <c r="K1022" s="25"/>
      <c r="L1022" s="25"/>
      <c r="M1022" s="25"/>
      <c r="N1022" s="25"/>
      <c r="O1022" s="25"/>
      <c r="P1022" s="25"/>
      <c r="Q1022" s="25"/>
      <c r="R1022" s="25"/>
      <c r="S1022" s="25"/>
    </row>
    <row r="1023" spans="1:19" ht="13.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25"/>
      <c r="L1023" s="25"/>
      <c r="M1023" s="25"/>
      <c r="N1023" s="25"/>
      <c r="O1023" s="25"/>
      <c r="P1023" s="25"/>
      <c r="Q1023" s="25"/>
      <c r="R1023" s="25"/>
      <c r="S1023" s="25"/>
    </row>
    <row r="1024" spans="1:19" ht="13.5">
      <c r="A1024" s="25"/>
      <c r="B1024" s="25"/>
      <c r="C1024" s="25"/>
      <c r="D1024" s="25"/>
      <c r="E1024" s="25"/>
      <c r="F1024" s="25"/>
      <c r="G1024" s="25"/>
      <c r="H1024" s="25"/>
      <c r="I1024" s="25"/>
      <c r="J1024" s="25"/>
      <c r="K1024" s="25"/>
      <c r="L1024" s="25"/>
      <c r="M1024" s="25"/>
      <c r="N1024" s="25"/>
      <c r="O1024" s="25"/>
      <c r="P1024" s="25"/>
      <c r="Q1024" s="25"/>
      <c r="R1024" s="25"/>
      <c r="S1024" s="25"/>
    </row>
    <row r="1025" spans="1:19" ht="13.5">
      <c r="A1025" s="25"/>
      <c r="B1025" s="25"/>
      <c r="C1025" s="25"/>
      <c r="D1025" s="25"/>
      <c r="E1025" s="25"/>
      <c r="F1025" s="25"/>
      <c r="G1025" s="25"/>
      <c r="H1025" s="25"/>
      <c r="I1025" s="25"/>
      <c r="J1025" s="25"/>
      <c r="K1025" s="25"/>
      <c r="L1025" s="25"/>
      <c r="M1025" s="25"/>
      <c r="N1025" s="25"/>
      <c r="O1025" s="25"/>
      <c r="P1025" s="25"/>
      <c r="Q1025" s="25"/>
      <c r="R1025" s="25"/>
      <c r="S1025" s="25"/>
    </row>
    <row r="1026" spans="1:19" ht="13.5">
      <c r="A1026" s="25"/>
      <c r="B1026" s="25"/>
      <c r="C1026" s="25"/>
      <c r="D1026" s="25"/>
      <c r="E1026" s="25"/>
      <c r="F1026" s="25"/>
      <c r="G1026" s="25"/>
      <c r="H1026" s="25"/>
      <c r="I1026" s="25"/>
      <c r="J1026" s="25"/>
      <c r="K1026" s="25"/>
      <c r="L1026" s="25"/>
      <c r="M1026" s="25"/>
      <c r="N1026" s="25"/>
      <c r="O1026" s="25"/>
      <c r="P1026" s="25"/>
      <c r="Q1026" s="25"/>
      <c r="R1026" s="25"/>
      <c r="S1026" s="25"/>
    </row>
    <row r="1027" spans="1:19" ht="13.5">
      <c r="A1027" s="25"/>
      <c r="B1027" s="25"/>
      <c r="C1027" s="25"/>
      <c r="D1027" s="25"/>
      <c r="E1027" s="25"/>
      <c r="F1027" s="25"/>
      <c r="G1027" s="25"/>
      <c r="H1027" s="25"/>
      <c r="I1027" s="25"/>
      <c r="J1027" s="25"/>
      <c r="K1027" s="25"/>
      <c r="L1027" s="25"/>
      <c r="M1027" s="25"/>
      <c r="N1027" s="25"/>
      <c r="O1027" s="25"/>
      <c r="P1027" s="25"/>
      <c r="Q1027" s="25"/>
      <c r="R1027" s="25"/>
      <c r="S1027" s="25"/>
    </row>
    <row r="1028" spans="1:19" ht="13.5">
      <c r="A1028" s="25"/>
      <c r="B1028" s="25"/>
      <c r="C1028" s="25"/>
      <c r="D1028" s="25"/>
      <c r="E1028" s="25"/>
      <c r="F1028" s="25"/>
      <c r="G1028" s="25"/>
      <c r="H1028" s="25"/>
      <c r="I1028" s="25"/>
      <c r="J1028" s="25"/>
      <c r="K1028" s="25"/>
      <c r="L1028" s="25"/>
      <c r="M1028" s="25"/>
      <c r="N1028" s="25"/>
      <c r="O1028" s="25"/>
      <c r="P1028" s="25"/>
      <c r="Q1028" s="25"/>
      <c r="R1028" s="25"/>
      <c r="S1028" s="25"/>
    </row>
    <row r="1029" spans="1:19" ht="13.5">
      <c r="A1029" s="25"/>
      <c r="B1029" s="25"/>
      <c r="C1029" s="25"/>
      <c r="D1029" s="25"/>
      <c r="E1029" s="25"/>
      <c r="F1029" s="25"/>
      <c r="G1029" s="25"/>
      <c r="H1029" s="25"/>
      <c r="I1029" s="25"/>
      <c r="J1029" s="25"/>
      <c r="K1029" s="25"/>
      <c r="L1029" s="25"/>
      <c r="M1029" s="25"/>
      <c r="N1029" s="25"/>
      <c r="O1029" s="25"/>
      <c r="P1029" s="25"/>
      <c r="Q1029" s="25"/>
      <c r="R1029" s="25"/>
      <c r="S1029" s="25"/>
    </row>
    <row r="1030" spans="1:19" ht="13.5">
      <c r="A1030" s="25"/>
      <c r="B1030" s="25"/>
      <c r="C1030" s="25"/>
      <c r="D1030" s="25"/>
      <c r="E1030" s="25"/>
      <c r="F1030" s="25"/>
      <c r="G1030" s="25"/>
      <c r="H1030" s="25"/>
      <c r="I1030" s="25"/>
      <c r="J1030" s="25"/>
      <c r="K1030" s="25"/>
      <c r="L1030" s="25"/>
      <c r="M1030" s="25"/>
      <c r="N1030" s="25"/>
      <c r="O1030" s="25"/>
      <c r="P1030" s="25"/>
      <c r="Q1030" s="25"/>
      <c r="R1030" s="25"/>
      <c r="S1030" s="25"/>
    </row>
    <row r="1031" spans="1:19" ht="13.5">
      <c r="A1031" s="25"/>
      <c r="B1031" s="25"/>
      <c r="C1031" s="25"/>
      <c r="D1031" s="25"/>
      <c r="E1031" s="25"/>
      <c r="F1031" s="25"/>
      <c r="G1031" s="25"/>
      <c r="H1031" s="25"/>
      <c r="I1031" s="25"/>
      <c r="J1031" s="25"/>
      <c r="K1031" s="25"/>
      <c r="L1031" s="25"/>
      <c r="M1031" s="25"/>
      <c r="N1031" s="25"/>
      <c r="O1031" s="25"/>
      <c r="P1031" s="25"/>
      <c r="Q1031" s="25"/>
      <c r="R1031" s="25"/>
      <c r="S1031" s="25"/>
    </row>
    <row r="1032" spans="1:19" ht="13.5">
      <c r="A1032" s="25"/>
      <c r="B1032" s="25"/>
      <c r="C1032" s="25"/>
      <c r="D1032" s="25"/>
      <c r="E1032" s="25"/>
      <c r="F1032" s="25"/>
      <c r="G1032" s="25"/>
      <c r="H1032" s="25"/>
      <c r="I1032" s="25"/>
      <c r="J1032" s="25"/>
      <c r="K1032" s="25"/>
      <c r="L1032" s="25"/>
      <c r="M1032" s="25"/>
      <c r="N1032" s="25"/>
      <c r="O1032" s="25"/>
      <c r="P1032" s="25"/>
      <c r="Q1032" s="25"/>
      <c r="R1032" s="25"/>
      <c r="S1032" s="25"/>
    </row>
    <row r="1033" spans="1:19" ht="13.5">
      <c r="A1033" s="25"/>
      <c r="B1033" s="25"/>
      <c r="C1033" s="25"/>
      <c r="D1033" s="25"/>
      <c r="E1033" s="25"/>
      <c r="F1033" s="25"/>
      <c r="G1033" s="25"/>
      <c r="H1033" s="25"/>
      <c r="I1033" s="25"/>
      <c r="J1033" s="25"/>
      <c r="K1033" s="25"/>
      <c r="L1033" s="25"/>
      <c r="M1033" s="25"/>
      <c r="N1033" s="25"/>
      <c r="O1033" s="25"/>
      <c r="P1033" s="25"/>
      <c r="Q1033" s="25"/>
      <c r="R1033" s="25"/>
      <c r="S1033" s="25"/>
    </row>
    <row r="1034" spans="1:19" ht="13.5">
      <c r="A1034" s="25"/>
      <c r="B1034" s="25"/>
      <c r="C1034" s="25"/>
      <c r="D1034" s="25"/>
      <c r="E1034" s="25"/>
      <c r="F1034" s="25"/>
      <c r="G1034" s="25"/>
      <c r="H1034" s="25"/>
      <c r="I1034" s="25"/>
      <c r="J1034" s="25"/>
      <c r="K1034" s="25"/>
      <c r="L1034" s="25"/>
      <c r="M1034" s="25"/>
      <c r="N1034" s="25"/>
      <c r="O1034" s="25"/>
      <c r="P1034" s="25"/>
      <c r="Q1034" s="25"/>
      <c r="R1034" s="25"/>
      <c r="S1034" s="25"/>
    </row>
    <row r="1035" spans="1:19" ht="13.5">
      <c r="A1035" s="25"/>
      <c r="B1035" s="25"/>
      <c r="C1035" s="25"/>
      <c r="D1035" s="25"/>
      <c r="E1035" s="25"/>
      <c r="F1035" s="25"/>
      <c r="G1035" s="25"/>
      <c r="H1035" s="25"/>
      <c r="I1035" s="25"/>
      <c r="J1035" s="25"/>
      <c r="K1035" s="25"/>
      <c r="L1035" s="25"/>
      <c r="M1035" s="25"/>
      <c r="N1035" s="25"/>
      <c r="O1035" s="25"/>
      <c r="P1035" s="25"/>
      <c r="Q1035" s="25"/>
      <c r="R1035" s="25"/>
      <c r="S1035" s="25"/>
    </row>
    <row r="1036" spans="1:19" ht="13.5">
      <c r="A1036" s="25"/>
      <c r="B1036" s="25"/>
      <c r="C1036" s="25"/>
      <c r="D1036" s="25"/>
      <c r="E1036" s="25"/>
      <c r="F1036" s="25"/>
      <c r="G1036" s="25"/>
      <c r="H1036" s="25"/>
      <c r="I1036" s="25"/>
      <c r="J1036" s="25"/>
      <c r="K1036" s="25"/>
      <c r="L1036" s="25"/>
      <c r="M1036" s="25"/>
      <c r="N1036" s="25"/>
      <c r="O1036" s="25"/>
      <c r="P1036" s="25"/>
      <c r="Q1036" s="25"/>
      <c r="R1036" s="25"/>
      <c r="S1036" s="25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3.50390625" style="0" customWidth="1"/>
    <col min="3" max="3" width="3.00390625" style="0" customWidth="1"/>
    <col min="4" max="4" width="5.50390625" style="0" customWidth="1"/>
    <col min="5" max="5" width="7.50390625" style="0" customWidth="1"/>
    <col min="6" max="6" width="8.50390625" style="0" customWidth="1"/>
    <col min="7" max="8" width="5.75390625" style="0" customWidth="1"/>
    <col min="9" max="9" width="7.50390625" style="0" customWidth="1"/>
    <col min="10" max="10" width="8.50390625" style="0" customWidth="1"/>
    <col min="11" max="12" width="5.75390625" style="0" customWidth="1"/>
    <col min="13" max="13" width="13.00390625" style="0" customWidth="1"/>
  </cols>
  <sheetData>
    <row r="1" ht="13.5">
      <c r="A1" s="318" t="s">
        <v>605</v>
      </c>
    </row>
    <row r="2" spans="1:8" ht="14.25" thickBot="1">
      <c r="A2" s="319" t="s">
        <v>606</v>
      </c>
      <c r="B2" s="4"/>
      <c r="C2" s="4"/>
      <c r="D2" s="4"/>
      <c r="E2" s="20"/>
      <c r="F2" s="320"/>
      <c r="G2" s="320"/>
      <c r="H2" s="320"/>
    </row>
    <row r="3" spans="1:13" ht="12.75" customHeight="1">
      <c r="A3" s="321" t="s">
        <v>1</v>
      </c>
      <c r="B3" s="322"/>
      <c r="C3" s="322"/>
      <c r="D3" s="323"/>
      <c r="E3" s="324" t="s">
        <v>607</v>
      </c>
      <c r="F3" s="325"/>
      <c r="G3" s="325"/>
      <c r="H3" s="326"/>
      <c r="I3" s="327" t="s">
        <v>608</v>
      </c>
      <c r="J3" s="328"/>
      <c r="K3" s="328"/>
      <c r="L3" s="329"/>
      <c r="M3" s="330" t="s">
        <v>609</v>
      </c>
    </row>
    <row r="4" spans="1:13" ht="12.75" customHeight="1">
      <c r="A4" s="331"/>
      <c r="B4" s="332"/>
      <c r="C4" s="332"/>
      <c r="D4" s="333"/>
      <c r="E4" s="334" t="s">
        <v>2</v>
      </c>
      <c r="F4" s="335" t="s">
        <v>610</v>
      </c>
      <c r="G4" s="335" t="s">
        <v>611</v>
      </c>
      <c r="H4" s="335" t="s">
        <v>612</v>
      </c>
      <c r="I4" s="336" t="s">
        <v>2</v>
      </c>
      <c r="J4" s="337" t="s">
        <v>610</v>
      </c>
      <c r="K4" s="335" t="s">
        <v>611</v>
      </c>
      <c r="L4" s="335" t="s">
        <v>612</v>
      </c>
      <c r="M4" s="338" t="s">
        <v>613</v>
      </c>
    </row>
    <row r="5" spans="1:13" ht="12.75" customHeight="1" thickBot="1">
      <c r="A5" s="339" t="s">
        <v>614</v>
      </c>
      <c r="B5" s="340"/>
      <c r="C5" s="340"/>
      <c r="D5" s="341"/>
      <c r="E5" s="342" t="s">
        <v>615</v>
      </c>
      <c r="F5" s="342" t="s">
        <v>615</v>
      </c>
      <c r="G5" s="343" t="s">
        <v>616</v>
      </c>
      <c r="H5" s="343" t="s">
        <v>616</v>
      </c>
      <c r="I5" s="344" t="s">
        <v>617</v>
      </c>
      <c r="J5" s="345" t="s">
        <v>617</v>
      </c>
      <c r="K5" s="343" t="s">
        <v>618</v>
      </c>
      <c r="L5" s="343" t="s">
        <v>618</v>
      </c>
      <c r="M5" s="346" t="s">
        <v>617</v>
      </c>
    </row>
    <row r="6" spans="1:13" ht="12.75" customHeight="1">
      <c r="A6" s="347" t="s">
        <v>14</v>
      </c>
      <c r="B6" s="348">
        <v>35</v>
      </c>
      <c r="C6" s="348" t="s">
        <v>15</v>
      </c>
      <c r="D6" s="349">
        <v>1960</v>
      </c>
      <c r="E6" s="350">
        <v>10917</v>
      </c>
      <c r="F6" s="350"/>
      <c r="G6" s="350"/>
      <c r="H6" s="350"/>
      <c r="I6" s="351">
        <v>72971</v>
      </c>
      <c r="J6" s="352"/>
      <c r="K6" s="352"/>
      <c r="L6" s="352"/>
      <c r="M6" s="338"/>
    </row>
    <row r="7" spans="1:13" ht="12.75" customHeight="1">
      <c r="A7" s="347"/>
      <c r="B7" s="348">
        <v>38</v>
      </c>
      <c r="C7" s="348" t="s">
        <v>15</v>
      </c>
      <c r="D7" s="349">
        <v>1963</v>
      </c>
      <c r="E7" s="350">
        <v>11654</v>
      </c>
      <c r="F7" s="350">
        <v>11415</v>
      </c>
      <c r="G7" s="350"/>
      <c r="H7" s="350"/>
      <c r="I7" s="351">
        <v>86818</v>
      </c>
      <c r="J7" s="352">
        <v>76837</v>
      </c>
      <c r="K7" s="352"/>
      <c r="L7" s="352"/>
      <c r="M7" s="338"/>
    </row>
    <row r="8" spans="1:13" ht="12.75" customHeight="1">
      <c r="A8" s="347"/>
      <c r="B8" s="348">
        <v>41</v>
      </c>
      <c r="C8" s="348" t="s">
        <v>15</v>
      </c>
      <c r="D8" s="349">
        <v>1966</v>
      </c>
      <c r="E8" s="350">
        <v>13149</v>
      </c>
      <c r="F8" s="350">
        <v>12912</v>
      </c>
      <c r="G8" s="350"/>
      <c r="H8" s="350"/>
      <c r="I8" s="351">
        <v>105323</v>
      </c>
      <c r="J8" s="352">
        <v>93773</v>
      </c>
      <c r="K8" s="352"/>
      <c r="L8" s="352"/>
      <c r="M8" s="338"/>
    </row>
    <row r="9" spans="1:13" ht="12.75" customHeight="1" thickBot="1">
      <c r="A9" s="347"/>
      <c r="B9" s="348">
        <v>44</v>
      </c>
      <c r="C9" s="348" t="s">
        <v>15</v>
      </c>
      <c r="D9" s="349">
        <v>1969</v>
      </c>
      <c r="E9" s="350">
        <v>15268</v>
      </c>
      <c r="F9" s="350">
        <v>15006</v>
      </c>
      <c r="G9" s="350"/>
      <c r="H9" s="350"/>
      <c r="I9" s="351">
        <v>128033</v>
      </c>
      <c r="J9" s="352">
        <v>115559</v>
      </c>
      <c r="K9" s="352"/>
      <c r="L9" s="352"/>
      <c r="M9" s="338"/>
    </row>
    <row r="10" spans="1:13" ht="12.75" customHeight="1" thickTop="1">
      <c r="A10" s="353"/>
      <c r="B10" s="354">
        <v>47</v>
      </c>
      <c r="C10" s="354" t="s">
        <v>15</v>
      </c>
      <c r="D10" s="355">
        <v>1972</v>
      </c>
      <c r="E10" s="356">
        <v>17363</v>
      </c>
      <c r="F10" s="357">
        <v>16935</v>
      </c>
      <c r="G10" s="357"/>
      <c r="H10" s="357"/>
      <c r="I10" s="358">
        <v>161084</v>
      </c>
      <c r="J10" s="359">
        <v>139165</v>
      </c>
      <c r="K10" s="359"/>
      <c r="L10" s="359"/>
      <c r="M10" s="360">
        <f>J10/F10</f>
        <v>8.217596693238855</v>
      </c>
    </row>
    <row r="11" spans="1:13" ht="12.75" customHeight="1">
      <c r="A11" s="347"/>
      <c r="B11" s="348">
        <v>50</v>
      </c>
      <c r="C11" s="348" t="s">
        <v>15</v>
      </c>
      <c r="D11" s="349">
        <v>1975</v>
      </c>
      <c r="E11" s="350">
        <v>18694</v>
      </c>
      <c r="F11" s="361">
        <v>18255</v>
      </c>
      <c r="G11" s="362">
        <f>(F11-F10)/F10*100</f>
        <v>7.7945084145261285</v>
      </c>
      <c r="H11" s="362">
        <v>2.7930321818718626</v>
      </c>
      <c r="I11" s="351">
        <v>167229</v>
      </c>
      <c r="J11" s="363">
        <v>143276</v>
      </c>
      <c r="K11" s="362">
        <f>(J11-J10)/J10*100</f>
        <v>2.954047353860525</v>
      </c>
      <c r="L11" s="362">
        <v>1.0584557898896993</v>
      </c>
      <c r="M11" s="364">
        <f aca="true" t="shared" si="0" ref="M11:M20">J11/F11</f>
        <v>7.848589427554095</v>
      </c>
    </row>
    <row r="12" spans="1:13" ht="12.75" customHeight="1">
      <c r="A12" s="347"/>
      <c r="B12" s="348">
        <v>53</v>
      </c>
      <c r="C12" s="348" t="s">
        <v>15</v>
      </c>
      <c r="D12" s="349">
        <v>1978</v>
      </c>
      <c r="E12" s="350">
        <v>20627</v>
      </c>
      <c r="F12" s="361">
        <v>20180</v>
      </c>
      <c r="G12" s="362">
        <f aca="true" t="shared" si="1" ref="G12:G20">(F12-F11)/F11*100</f>
        <v>10.545056149000274</v>
      </c>
      <c r="H12" s="362">
        <v>3.423719528896193</v>
      </c>
      <c r="I12" s="351">
        <v>175081</v>
      </c>
      <c r="J12" s="363">
        <v>151968</v>
      </c>
      <c r="K12" s="362">
        <f aca="true" t="shared" si="2" ref="K12:K20">(J12-J11)/J11*100</f>
        <v>6.066612691588263</v>
      </c>
      <c r="L12" s="362">
        <v>1.9682291521259665</v>
      </c>
      <c r="M12" s="364">
        <f t="shared" si="0"/>
        <v>7.530624380574826</v>
      </c>
    </row>
    <row r="13" spans="1:13" ht="12.75" customHeight="1">
      <c r="A13" s="347"/>
      <c r="B13" s="348">
        <v>56</v>
      </c>
      <c r="C13" s="348" t="s">
        <v>15</v>
      </c>
      <c r="D13" s="349">
        <v>1981</v>
      </c>
      <c r="E13" s="350">
        <v>22762</v>
      </c>
      <c r="F13" s="361">
        <v>22300</v>
      </c>
      <c r="G13" s="362">
        <f t="shared" si="1"/>
        <v>10.505450941526263</v>
      </c>
      <c r="H13" s="362">
        <v>3.4539147670961348</v>
      </c>
      <c r="I13" s="351">
        <v>193576</v>
      </c>
      <c r="J13" s="363">
        <v>169809</v>
      </c>
      <c r="K13" s="362">
        <f t="shared" si="2"/>
        <v>11.739971572962729</v>
      </c>
      <c r="L13" s="362">
        <v>3.86002316277111</v>
      </c>
      <c r="M13" s="364">
        <f t="shared" si="0"/>
        <v>7.6147533632287</v>
      </c>
    </row>
    <row r="14" spans="1:13" ht="12.75" customHeight="1">
      <c r="A14" s="347"/>
      <c r="B14" s="348">
        <v>61</v>
      </c>
      <c r="C14" s="348" t="s">
        <v>15</v>
      </c>
      <c r="D14" s="349">
        <v>1986</v>
      </c>
      <c r="E14" s="350">
        <v>23958</v>
      </c>
      <c r="F14" s="361">
        <v>23497</v>
      </c>
      <c r="G14" s="362">
        <f t="shared" si="1"/>
        <v>5.367713004484305</v>
      </c>
      <c r="H14" s="362">
        <v>1.0762331838565022</v>
      </c>
      <c r="I14" s="351">
        <v>211829</v>
      </c>
      <c r="J14" s="363">
        <v>189972</v>
      </c>
      <c r="K14" s="362">
        <f t="shared" si="2"/>
        <v>11.873928943695564</v>
      </c>
      <c r="L14" s="362">
        <v>2.3750213475139716</v>
      </c>
      <c r="M14" s="364">
        <f t="shared" si="0"/>
        <v>8.08494701451249</v>
      </c>
    </row>
    <row r="15" spans="1:13" ht="12.75" customHeight="1">
      <c r="A15" s="347" t="s">
        <v>16</v>
      </c>
      <c r="B15" s="348">
        <v>3</v>
      </c>
      <c r="C15" s="348" t="s">
        <v>15</v>
      </c>
      <c r="D15" s="349">
        <v>1991</v>
      </c>
      <c r="E15" s="350">
        <v>24760</v>
      </c>
      <c r="F15" s="361">
        <v>24320</v>
      </c>
      <c r="G15" s="362">
        <f t="shared" si="1"/>
        <v>3.5025747967825676</v>
      </c>
      <c r="H15" s="362">
        <v>0.7022173043367238</v>
      </c>
      <c r="I15" s="351">
        <v>242934</v>
      </c>
      <c r="J15" s="363">
        <v>220997</v>
      </c>
      <c r="K15" s="362">
        <f t="shared" si="2"/>
        <v>16.33135409428758</v>
      </c>
      <c r="L15" s="362">
        <v>3.266270818857516</v>
      </c>
      <c r="M15" s="364">
        <f t="shared" si="0"/>
        <v>9.08704769736842</v>
      </c>
    </row>
    <row r="16" spans="1:13" ht="12.75" customHeight="1">
      <c r="A16" s="347"/>
      <c r="B16" s="348">
        <v>6</v>
      </c>
      <c r="C16" s="348" t="s">
        <v>15</v>
      </c>
      <c r="D16" s="349">
        <v>1994</v>
      </c>
      <c r="E16" s="365" t="s">
        <v>619</v>
      </c>
      <c r="F16" s="361">
        <v>24550</v>
      </c>
      <c r="G16" s="362">
        <f t="shared" si="1"/>
        <v>0.9457236842105263</v>
      </c>
      <c r="H16" s="362">
        <v>0.3207236842105263</v>
      </c>
      <c r="I16" s="366" t="s">
        <v>619</v>
      </c>
      <c r="J16" s="367">
        <v>221419</v>
      </c>
      <c r="K16" s="362">
        <f t="shared" si="2"/>
        <v>0.19095281836405018</v>
      </c>
      <c r="L16" s="362">
        <v>0.06425426589501215</v>
      </c>
      <c r="M16" s="364">
        <f t="shared" si="0"/>
        <v>9.019103869653767</v>
      </c>
    </row>
    <row r="17" spans="1:13" ht="12.75" customHeight="1">
      <c r="A17" s="347"/>
      <c r="B17" s="348">
        <v>8</v>
      </c>
      <c r="C17" s="348" t="s">
        <v>15</v>
      </c>
      <c r="D17" s="349">
        <v>1996</v>
      </c>
      <c r="E17" s="350">
        <v>24904</v>
      </c>
      <c r="F17" s="361">
        <v>24467</v>
      </c>
      <c r="G17" s="362">
        <f t="shared" si="1"/>
        <v>-0.3380855397148676</v>
      </c>
      <c r="H17" s="362">
        <v>-0.1384928716904277</v>
      </c>
      <c r="I17" s="351">
        <v>260288</v>
      </c>
      <c r="J17" s="363">
        <v>239471</v>
      </c>
      <c r="K17" s="362">
        <f t="shared" si="2"/>
        <v>8.152868543349937</v>
      </c>
      <c r="L17" s="362">
        <v>3.335757094016322</v>
      </c>
      <c r="M17" s="364">
        <f t="shared" si="0"/>
        <v>9.787509706952221</v>
      </c>
    </row>
    <row r="18" spans="1:13" ht="12.75" customHeight="1">
      <c r="A18" s="347"/>
      <c r="B18" s="348">
        <v>11</v>
      </c>
      <c r="C18" s="348" t="s">
        <v>15</v>
      </c>
      <c r="D18" s="349">
        <v>1999</v>
      </c>
      <c r="E18" s="365" t="s">
        <v>619</v>
      </c>
      <c r="F18" s="361">
        <v>22525</v>
      </c>
      <c r="G18" s="362">
        <f t="shared" si="1"/>
        <v>-7.937221563738913</v>
      </c>
      <c r="H18" s="362">
        <v>-2.889606408632035</v>
      </c>
      <c r="I18" s="368" t="s">
        <v>619</v>
      </c>
      <c r="J18" s="363">
        <v>220925</v>
      </c>
      <c r="K18" s="362">
        <f t="shared" si="2"/>
        <v>-7.744570323755277</v>
      </c>
      <c r="L18" s="362">
        <v>-2.8162073904564644</v>
      </c>
      <c r="M18" s="364">
        <f t="shared" si="0"/>
        <v>9.807991120976693</v>
      </c>
    </row>
    <row r="19" spans="1:13" ht="12.75" customHeight="1">
      <c r="A19" s="347"/>
      <c r="B19" s="348">
        <v>13</v>
      </c>
      <c r="C19" s="348" t="s">
        <v>15</v>
      </c>
      <c r="D19" s="349">
        <v>2001</v>
      </c>
      <c r="E19" s="350">
        <v>22921</v>
      </c>
      <c r="F19" s="369">
        <v>22468</v>
      </c>
      <c r="G19" s="362">
        <f t="shared" si="1"/>
        <v>-0.25305216426193117</v>
      </c>
      <c r="H19" s="362">
        <v>-0.11542730299667038</v>
      </c>
      <c r="I19" s="351">
        <v>245486</v>
      </c>
      <c r="J19" s="363">
        <v>225141</v>
      </c>
      <c r="K19" s="362">
        <f t="shared" si="2"/>
        <v>1.9083399343668668</v>
      </c>
      <c r="L19" s="362">
        <v>0.848251669118479</v>
      </c>
      <c r="M19" s="364">
        <f t="shared" si="0"/>
        <v>10.020518070144204</v>
      </c>
    </row>
    <row r="20" spans="1:13" ht="12.75" customHeight="1" thickBot="1">
      <c r="A20" s="370"/>
      <c r="B20" s="371">
        <v>16</v>
      </c>
      <c r="C20" s="371" t="s">
        <v>15</v>
      </c>
      <c r="D20" s="372">
        <v>2004</v>
      </c>
      <c r="E20" s="373" t="s">
        <v>619</v>
      </c>
      <c r="F20" s="374">
        <v>20137</v>
      </c>
      <c r="G20" s="375">
        <f t="shared" si="1"/>
        <v>-10.37475520740609</v>
      </c>
      <c r="H20" s="375">
        <v>-3.894427630407691</v>
      </c>
      <c r="I20" s="376" t="s">
        <v>619</v>
      </c>
      <c r="J20" s="377">
        <v>207028</v>
      </c>
      <c r="K20" s="375">
        <f t="shared" si="2"/>
        <v>-8.045180575728098</v>
      </c>
      <c r="L20" s="375">
        <v>-3.0172203197107588</v>
      </c>
      <c r="M20" s="378">
        <f t="shared" si="0"/>
        <v>10.280975319064408</v>
      </c>
    </row>
    <row r="21" spans="1:13" ht="12.75" customHeight="1" thickBot="1">
      <c r="A21" s="379" t="s">
        <v>620</v>
      </c>
      <c r="B21" s="380"/>
      <c r="C21" s="380"/>
      <c r="D21" s="380"/>
      <c r="E21" s="381"/>
      <c r="F21" s="382"/>
      <c r="G21" s="382"/>
      <c r="H21" s="382"/>
      <c r="I21" s="380"/>
      <c r="J21" s="380"/>
      <c r="K21" s="380"/>
      <c r="L21" s="380"/>
      <c r="M21" s="380"/>
    </row>
    <row r="22" spans="1:13" ht="12.75" customHeight="1">
      <c r="A22" s="383" t="s">
        <v>1</v>
      </c>
      <c r="B22" s="384"/>
      <c r="C22" s="384"/>
      <c r="D22" s="385"/>
      <c r="E22" s="324" t="s">
        <v>607</v>
      </c>
      <c r="F22" s="325"/>
      <c r="G22" s="325"/>
      <c r="H22" s="326"/>
      <c r="I22" s="327" t="s">
        <v>608</v>
      </c>
      <c r="J22" s="328"/>
      <c r="K22" s="328"/>
      <c r="L22" s="329"/>
      <c r="M22" s="330" t="s">
        <v>621</v>
      </c>
    </row>
    <row r="23" spans="1:13" ht="12.75" customHeight="1">
      <c r="A23" s="386"/>
      <c r="B23" s="387"/>
      <c r="C23" s="387"/>
      <c r="D23" s="388"/>
      <c r="E23" s="389" t="s">
        <v>2</v>
      </c>
      <c r="F23" s="390" t="s">
        <v>610</v>
      </c>
      <c r="G23" s="335" t="s">
        <v>611</v>
      </c>
      <c r="H23" s="335" t="s">
        <v>612</v>
      </c>
      <c r="I23" s="391" t="s">
        <v>2</v>
      </c>
      <c r="J23" s="392" t="s">
        <v>610</v>
      </c>
      <c r="K23" s="335" t="s">
        <v>611</v>
      </c>
      <c r="L23" s="335" t="s">
        <v>612</v>
      </c>
      <c r="M23" s="338" t="s">
        <v>613</v>
      </c>
    </row>
    <row r="24" spans="1:13" ht="12.75" customHeight="1" thickBot="1">
      <c r="A24" s="339" t="s">
        <v>614</v>
      </c>
      <c r="B24" s="340"/>
      <c r="C24" s="340"/>
      <c r="D24" s="341"/>
      <c r="E24" s="342" t="s">
        <v>615</v>
      </c>
      <c r="F24" s="393" t="s">
        <v>615</v>
      </c>
      <c r="G24" s="343" t="s">
        <v>616</v>
      </c>
      <c r="H24" s="343" t="s">
        <v>616</v>
      </c>
      <c r="I24" s="394" t="s">
        <v>617</v>
      </c>
      <c r="J24" s="345" t="s">
        <v>617</v>
      </c>
      <c r="K24" s="343" t="s">
        <v>618</v>
      </c>
      <c r="L24" s="343" t="s">
        <v>618</v>
      </c>
      <c r="M24" s="346" t="s">
        <v>617</v>
      </c>
    </row>
    <row r="25" spans="1:13" ht="12.75" customHeight="1">
      <c r="A25" s="395" t="s">
        <v>14</v>
      </c>
      <c r="B25" s="10">
        <v>35</v>
      </c>
      <c r="C25" s="10" t="s">
        <v>15</v>
      </c>
      <c r="D25" s="11">
        <v>1960</v>
      </c>
      <c r="E25" s="396">
        <v>180</v>
      </c>
      <c r="F25" s="396"/>
      <c r="G25" s="396"/>
      <c r="H25" s="396"/>
      <c r="I25" s="397">
        <v>536</v>
      </c>
      <c r="J25" s="352"/>
      <c r="K25" s="352"/>
      <c r="L25" s="352"/>
      <c r="M25" s="338"/>
    </row>
    <row r="26" spans="1:13" ht="12.75" customHeight="1">
      <c r="A26" s="395"/>
      <c r="B26" s="10">
        <v>38</v>
      </c>
      <c r="C26" s="10" t="s">
        <v>15</v>
      </c>
      <c r="D26" s="11">
        <v>1963</v>
      </c>
      <c r="E26" s="396">
        <v>183</v>
      </c>
      <c r="F26" s="396">
        <v>172</v>
      </c>
      <c r="G26" s="396"/>
      <c r="H26" s="396"/>
      <c r="I26" s="397">
        <v>666</v>
      </c>
      <c r="J26" s="352">
        <v>536</v>
      </c>
      <c r="K26" s="352"/>
      <c r="L26" s="352"/>
      <c r="M26" s="338"/>
    </row>
    <row r="27" spans="1:13" ht="12.75" customHeight="1">
      <c r="A27" s="395"/>
      <c r="B27" s="10">
        <v>41</v>
      </c>
      <c r="C27" s="10" t="s">
        <v>15</v>
      </c>
      <c r="D27" s="11">
        <v>1966</v>
      </c>
      <c r="E27" s="396">
        <v>218</v>
      </c>
      <c r="F27" s="396">
        <v>204</v>
      </c>
      <c r="G27" s="396"/>
      <c r="H27" s="396"/>
      <c r="I27" s="397">
        <v>796</v>
      </c>
      <c r="J27" s="352">
        <v>653</v>
      </c>
      <c r="K27" s="352"/>
      <c r="L27" s="352"/>
      <c r="M27" s="338"/>
    </row>
    <row r="28" spans="1:13" ht="12.75" customHeight="1" thickBot="1">
      <c r="A28" s="395"/>
      <c r="B28" s="10">
        <v>44</v>
      </c>
      <c r="C28" s="10" t="s">
        <v>15</v>
      </c>
      <c r="D28" s="11">
        <v>1969</v>
      </c>
      <c r="E28" s="396">
        <v>218</v>
      </c>
      <c r="F28" s="396">
        <v>204</v>
      </c>
      <c r="G28" s="396"/>
      <c r="H28" s="396"/>
      <c r="I28" s="397">
        <v>971</v>
      </c>
      <c r="J28" s="352">
        <v>858</v>
      </c>
      <c r="K28" s="352"/>
      <c r="L28" s="352"/>
      <c r="M28" s="338"/>
    </row>
    <row r="29" spans="1:13" ht="12.75" customHeight="1" thickTop="1">
      <c r="A29" s="398"/>
      <c r="B29" s="399">
        <v>47</v>
      </c>
      <c r="C29" s="399" t="s">
        <v>15</v>
      </c>
      <c r="D29" s="400">
        <v>1972</v>
      </c>
      <c r="E29" s="401">
        <v>219</v>
      </c>
      <c r="F29" s="402">
        <v>208</v>
      </c>
      <c r="G29" s="402"/>
      <c r="H29" s="402" t="s">
        <v>622</v>
      </c>
      <c r="I29" s="403">
        <v>1115</v>
      </c>
      <c r="J29" s="404">
        <v>918</v>
      </c>
      <c r="K29" s="404"/>
      <c r="L29" s="404" t="s">
        <v>622</v>
      </c>
      <c r="M29" s="360">
        <f>J29/F29</f>
        <v>4.413461538461538</v>
      </c>
    </row>
    <row r="30" spans="1:13" ht="12.75" customHeight="1">
      <c r="A30" s="405"/>
      <c r="B30" s="47">
        <v>50</v>
      </c>
      <c r="C30" s="47" t="s">
        <v>15</v>
      </c>
      <c r="D30" s="406">
        <v>1975</v>
      </c>
      <c r="E30" s="396">
        <v>243</v>
      </c>
      <c r="F30" s="407">
        <v>225</v>
      </c>
      <c r="G30" s="362">
        <f>(F30-F29)/F29*100</f>
        <v>8.173076923076923</v>
      </c>
      <c r="H30" s="408">
        <f>(F30-F29)/33.5*12/F29*100</f>
        <v>2.9276693455797935</v>
      </c>
      <c r="I30" s="397">
        <v>1525</v>
      </c>
      <c r="J30" s="352">
        <v>1348</v>
      </c>
      <c r="K30" s="362">
        <f>(J30-J29)/J29*100</f>
        <v>46.84095860566449</v>
      </c>
      <c r="L30" s="408">
        <f>(J30-J29)/33.5*12/J29*100</f>
        <v>16.778850843820116</v>
      </c>
      <c r="M30" s="364">
        <f aca="true" t="shared" si="3" ref="M30:M39">J30/F30</f>
        <v>5.9911111111111115</v>
      </c>
    </row>
    <row r="31" spans="1:13" ht="12.75" customHeight="1">
      <c r="A31" s="405"/>
      <c r="B31" s="47">
        <v>53</v>
      </c>
      <c r="C31" s="47" t="s">
        <v>15</v>
      </c>
      <c r="D31" s="406">
        <v>1978</v>
      </c>
      <c r="E31" s="396">
        <v>246</v>
      </c>
      <c r="F31" s="407">
        <v>226</v>
      </c>
      <c r="G31" s="362">
        <f aca="true" t="shared" si="4" ref="G31:G39">(F31-F30)/F30*100</f>
        <v>0.4444444444444444</v>
      </c>
      <c r="H31" s="408">
        <f>(F31-F30)/37*12/F30*100</f>
        <v>0.14414414414414414</v>
      </c>
      <c r="I31" s="397">
        <v>1783</v>
      </c>
      <c r="J31" s="352">
        <v>1569</v>
      </c>
      <c r="K31" s="362">
        <f aca="true" t="shared" si="5" ref="K31:K39">(J31-J30)/J30*100</f>
        <v>16.394658753709198</v>
      </c>
      <c r="L31" s="408">
        <f>(J31-J30)/37*12/J30*100</f>
        <v>5.317186622824606</v>
      </c>
      <c r="M31" s="364">
        <f t="shared" si="3"/>
        <v>6.942477876106195</v>
      </c>
    </row>
    <row r="32" spans="1:13" ht="12.75" customHeight="1">
      <c r="A32" s="405"/>
      <c r="B32" s="47">
        <v>56</v>
      </c>
      <c r="C32" s="47" t="s">
        <v>15</v>
      </c>
      <c r="D32" s="406">
        <v>1981</v>
      </c>
      <c r="E32" s="396">
        <v>258</v>
      </c>
      <c r="F32" s="407">
        <v>238</v>
      </c>
      <c r="G32" s="362">
        <f t="shared" si="4"/>
        <v>5.3097345132743365</v>
      </c>
      <c r="H32" s="408">
        <f>(F32-F31)/36.5*12/F31*100</f>
        <v>1.7456661413504666</v>
      </c>
      <c r="I32" s="397">
        <v>2014</v>
      </c>
      <c r="J32" s="352">
        <v>1785</v>
      </c>
      <c r="K32" s="362">
        <f t="shared" si="5"/>
        <v>13.766730401529637</v>
      </c>
      <c r="L32" s="408">
        <f>(J32-J31)/36.5*12/J31*100</f>
        <v>4.526048351187826</v>
      </c>
      <c r="M32" s="364">
        <f t="shared" si="3"/>
        <v>7.5</v>
      </c>
    </row>
    <row r="33" spans="1:13" ht="12.75" customHeight="1">
      <c r="A33" s="405"/>
      <c r="B33" s="47">
        <v>61</v>
      </c>
      <c r="C33" s="47" t="s">
        <v>15</v>
      </c>
      <c r="D33" s="406">
        <v>1986</v>
      </c>
      <c r="E33" s="396">
        <v>282</v>
      </c>
      <c r="F33" s="407">
        <v>258</v>
      </c>
      <c r="G33" s="362">
        <f t="shared" si="4"/>
        <v>8.403361344537815</v>
      </c>
      <c r="H33" s="408">
        <f>(F33-F32)/60*12/F32*100</f>
        <v>1.680672268907563</v>
      </c>
      <c r="I33" s="397">
        <v>2260</v>
      </c>
      <c r="J33" s="352">
        <v>2007</v>
      </c>
      <c r="K33" s="362">
        <f t="shared" si="5"/>
        <v>12.436974789915967</v>
      </c>
      <c r="L33" s="408">
        <f>(J33-J32)/60*12/J32*100</f>
        <v>2.4873949579831933</v>
      </c>
      <c r="M33" s="364">
        <f t="shared" si="3"/>
        <v>7.77906976744186</v>
      </c>
    </row>
    <row r="34" spans="1:13" ht="12.75" customHeight="1">
      <c r="A34" s="405" t="s">
        <v>16</v>
      </c>
      <c r="B34" s="47">
        <v>3</v>
      </c>
      <c r="C34" s="47" t="s">
        <v>15</v>
      </c>
      <c r="D34" s="406">
        <v>1991</v>
      </c>
      <c r="E34" s="396">
        <v>292</v>
      </c>
      <c r="F34" s="407">
        <v>269</v>
      </c>
      <c r="G34" s="362">
        <f t="shared" si="4"/>
        <v>4.263565891472868</v>
      </c>
      <c r="H34" s="408">
        <f>(F34-F33)/F33/60*12*100</f>
        <v>0.8527131782945736</v>
      </c>
      <c r="I34" s="397">
        <v>2759</v>
      </c>
      <c r="J34" s="352">
        <v>2492</v>
      </c>
      <c r="K34" s="362">
        <f t="shared" si="5"/>
        <v>24.165421026407575</v>
      </c>
      <c r="L34" s="408">
        <f>(J34-J33)/J33/60*12*100</f>
        <v>4.833084205281516</v>
      </c>
      <c r="M34" s="364">
        <f t="shared" si="3"/>
        <v>9.263940520446097</v>
      </c>
    </row>
    <row r="35" spans="1:13" ht="12.75" customHeight="1">
      <c r="A35" s="405"/>
      <c r="B35" s="47">
        <v>6</v>
      </c>
      <c r="C35" s="47" t="s">
        <v>15</v>
      </c>
      <c r="D35" s="406">
        <v>1994</v>
      </c>
      <c r="E35" s="409" t="s">
        <v>619</v>
      </c>
      <c r="F35" s="407">
        <v>258</v>
      </c>
      <c r="G35" s="362">
        <f t="shared" si="4"/>
        <v>-4.089219330855019</v>
      </c>
      <c r="H35" s="408">
        <f>(F35-F34)/F34/35.67*12*100</f>
        <v>-1.3756835427603091</v>
      </c>
      <c r="I35" s="366" t="s">
        <v>619</v>
      </c>
      <c r="J35" s="367">
        <v>2479</v>
      </c>
      <c r="K35" s="362">
        <f t="shared" si="5"/>
        <v>-0.521669341894061</v>
      </c>
      <c r="L35" s="408">
        <f>(J35-J34)/J34/35.67*12*100</f>
        <v>-0.17549851703753103</v>
      </c>
      <c r="M35" s="364">
        <f t="shared" si="3"/>
        <v>9.608527131782946</v>
      </c>
    </row>
    <row r="36" spans="1:13" ht="12.75" customHeight="1">
      <c r="A36" s="405"/>
      <c r="B36" s="47">
        <v>8</v>
      </c>
      <c r="C36" s="47" t="s">
        <v>15</v>
      </c>
      <c r="D36" s="406">
        <v>1996</v>
      </c>
      <c r="E36" s="396">
        <v>332</v>
      </c>
      <c r="F36" s="407">
        <v>306</v>
      </c>
      <c r="G36" s="362">
        <f t="shared" si="4"/>
        <v>18.6046511627907</v>
      </c>
      <c r="H36" s="408">
        <f>(F36-F35)/29.33*12/F35*100</f>
        <v>7.611858641441814</v>
      </c>
      <c r="I36" s="397">
        <v>3421</v>
      </c>
      <c r="J36" s="352">
        <v>3124</v>
      </c>
      <c r="K36" s="362">
        <f t="shared" si="5"/>
        <v>26.01855586930214</v>
      </c>
      <c r="L36" s="408">
        <f>(J36-J35)/29.33*12/J35*100</f>
        <v>10.645164351572644</v>
      </c>
      <c r="M36" s="364">
        <f t="shared" si="3"/>
        <v>10.209150326797385</v>
      </c>
    </row>
    <row r="37" spans="1:13" ht="12.75" customHeight="1">
      <c r="A37" s="405"/>
      <c r="B37" s="47">
        <v>11</v>
      </c>
      <c r="C37" s="47" t="s">
        <v>15</v>
      </c>
      <c r="D37" s="406">
        <v>1999</v>
      </c>
      <c r="E37" s="409" t="s">
        <v>17</v>
      </c>
      <c r="F37" s="407">
        <v>286</v>
      </c>
      <c r="G37" s="362">
        <f t="shared" si="4"/>
        <v>-6.535947712418301</v>
      </c>
      <c r="H37" s="408">
        <f>(F37-F36)/33*12/F36*100</f>
        <v>-2.3767082590612008</v>
      </c>
      <c r="I37" s="410" t="s">
        <v>623</v>
      </c>
      <c r="J37" s="352">
        <v>2852</v>
      </c>
      <c r="K37" s="362">
        <f t="shared" si="5"/>
        <v>-8.706786171574905</v>
      </c>
      <c r="L37" s="408">
        <f>(J37-J36)/33*12/J36*100</f>
        <v>-3.166104062390874</v>
      </c>
      <c r="M37" s="364">
        <f t="shared" si="3"/>
        <v>9.972027972027972</v>
      </c>
    </row>
    <row r="38" spans="1:13" ht="12.75" customHeight="1">
      <c r="A38" s="405"/>
      <c r="B38" s="47">
        <v>13</v>
      </c>
      <c r="C38" s="47" t="s">
        <v>15</v>
      </c>
      <c r="D38" s="406">
        <v>2001</v>
      </c>
      <c r="E38" s="396">
        <v>326</v>
      </c>
      <c r="F38" s="411">
        <v>300</v>
      </c>
      <c r="G38" s="362">
        <f t="shared" si="4"/>
        <v>4.895104895104895</v>
      </c>
      <c r="H38" s="408">
        <f>(F38-F37)/27*12/F37*100</f>
        <v>2.175602175602175</v>
      </c>
      <c r="I38" s="397">
        <v>3464</v>
      </c>
      <c r="J38" s="352">
        <v>3135</v>
      </c>
      <c r="K38" s="362">
        <f t="shared" si="5"/>
        <v>9.922861150070126</v>
      </c>
      <c r="L38" s="408">
        <f>(J38-J37)/27*12/J37*100</f>
        <v>4.410160511142278</v>
      </c>
      <c r="M38" s="364">
        <f t="shared" si="3"/>
        <v>10.45</v>
      </c>
    </row>
    <row r="39" spans="1:13" ht="12.75" customHeight="1" thickBot="1">
      <c r="A39" s="412"/>
      <c r="B39" s="17">
        <v>16</v>
      </c>
      <c r="C39" s="17" t="s">
        <v>15</v>
      </c>
      <c r="D39" s="18">
        <v>2004</v>
      </c>
      <c r="E39" s="413" t="s">
        <v>624</v>
      </c>
      <c r="F39" s="414">
        <v>292</v>
      </c>
      <c r="G39" s="375">
        <f t="shared" si="4"/>
        <v>-2.666666666666667</v>
      </c>
      <c r="H39" s="415">
        <f>(F39-F38)/32*12/F38*100</f>
        <v>-1</v>
      </c>
      <c r="I39" s="416" t="s">
        <v>623</v>
      </c>
      <c r="J39" s="417">
        <v>3290</v>
      </c>
      <c r="K39" s="375">
        <f t="shared" si="5"/>
        <v>4.944178628389154</v>
      </c>
      <c r="L39" s="415">
        <f>(J39-J38)/32*12/J38*100</f>
        <v>1.8540669856459329</v>
      </c>
      <c r="M39" s="378">
        <f t="shared" si="3"/>
        <v>11.267123287671232</v>
      </c>
    </row>
    <row r="40" spans="1:13" ht="12.75" customHeight="1" thickBot="1">
      <c r="A40" s="379" t="s">
        <v>625</v>
      </c>
      <c r="B40" s="380"/>
      <c r="C40" s="380"/>
      <c r="D40" s="380"/>
      <c r="E40" s="381"/>
      <c r="F40" s="382"/>
      <c r="G40" s="382"/>
      <c r="H40" s="382"/>
      <c r="I40" s="380"/>
      <c r="J40" s="380"/>
      <c r="K40" s="380"/>
      <c r="L40" s="380"/>
      <c r="M40" s="380"/>
    </row>
    <row r="41" spans="1:13" ht="12.75" customHeight="1">
      <c r="A41" s="383" t="s">
        <v>1</v>
      </c>
      <c r="B41" s="384"/>
      <c r="C41" s="384"/>
      <c r="D41" s="385"/>
      <c r="E41" s="324" t="s">
        <v>607</v>
      </c>
      <c r="F41" s="325"/>
      <c r="G41" s="325"/>
      <c r="H41" s="326"/>
      <c r="I41" s="327" t="s">
        <v>608</v>
      </c>
      <c r="J41" s="328"/>
      <c r="K41" s="328"/>
      <c r="L41" s="328"/>
      <c r="M41" s="418" t="s">
        <v>621</v>
      </c>
    </row>
    <row r="42" spans="1:13" ht="12.75" customHeight="1">
      <c r="A42" s="386"/>
      <c r="B42" s="387"/>
      <c r="C42" s="387"/>
      <c r="D42" s="388"/>
      <c r="E42" s="389" t="s">
        <v>2</v>
      </c>
      <c r="F42" s="390" t="s">
        <v>610</v>
      </c>
      <c r="G42" s="335" t="s">
        <v>611</v>
      </c>
      <c r="H42" s="335" t="s">
        <v>612</v>
      </c>
      <c r="I42" s="391" t="s">
        <v>2</v>
      </c>
      <c r="J42" s="392" t="s">
        <v>610</v>
      </c>
      <c r="K42" s="335" t="s">
        <v>611</v>
      </c>
      <c r="L42" s="335" t="s">
        <v>612</v>
      </c>
      <c r="M42" s="338" t="s">
        <v>613</v>
      </c>
    </row>
    <row r="43" spans="1:13" ht="12.75" customHeight="1" thickBot="1">
      <c r="A43" s="339" t="s">
        <v>614</v>
      </c>
      <c r="B43" s="340"/>
      <c r="C43" s="340"/>
      <c r="D43" s="341"/>
      <c r="E43" s="342" t="s">
        <v>615</v>
      </c>
      <c r="F43" s="393" t="s">
        <v>615</v>
      </c>
      <c r="G43" s="343" t="s">
        <v>616</v>
      </c>
      <c r="H43" s="343" t="s">
        <v>616</v>
      </c>
      <c r="I43" s="394" t="s">
        <v>617</v>
      </c>
      <c r="J43" s="345" t="s">
        <v>617</v>
      </c>
      <c r="K43" s="343" t="s">
        <v>618</v>
      </c>
      <c r="L43" s="343" t="s">
        <v>618</v>
      </c>
      <c r="M43" s="346" t="s">
        <v>617</v>
      </c>
    </row>
    <row r="44" spans="1:13" ht="12.75" customHeight="1">
      <c r="A44" s="395" t="s">
        <v>14</v>
      </c>
      <c r="B44" s="10">
        <v>35</v>
      </c>
      <c r="C44" s="10" t="s">
        <v>15</v>
      </c>
      <c r="D44" s="11">
        <v>1960</v>
      </c>
      <c r="E44" s="419">
        <v>253</v>
      </c>
      <c r="F44" s="419"/>
      <c r="G44" s="419"/>
      <c r="H44" s="419"/>
      <c r="I44" s="420">
        <v>1966</v>
      </c>
      <c r="J44" s="420"/>
      <c r="K44" s="420"/>
      <c r="L44" s="420"/>
      <c r="M44" s="330"/>
    </row>
    <row r="45" spans="1:13" ht="12.75" customHeight="1">
      <c r="A45" s="395"/>
      <c r="B45" s="10">
        <v>38</v>
      </c>
      <c r="C45" s="10" t="s">
        <v>15</v>
      </c>
      <c r="D45" s="11">
        <v>1963</v>
      </c>
      <c r="E45" s="419">
        <v>284</v>
      </c>
      <c r="F45" s="419">
        <v>264</v>
      </c>
      <c r="G45" s="419"/>
      <c r="H45" s="419"/>
      <c r="I45" s="352">
        <v>2605</v>
      </c>
      <c r="J45" s="421" t="s">
        <v>626</v>
      </c>
      <c r="K45" s="421"/>
      <c r="L45" s="421"/>
      <c r="M45" s="338"/>
    </row>
    <row r="46" spans="1:13" ht="12.75" customHeight="1">
      <c r="A46" s="395"/>
      <c r="B46" s="10">
        <v>41</v>
      </c>
      <c r="C46" s="10" t="s">
        <v>15</v>
      </c>
      <c r="D46" s="11">
        <v>1966</v>
      </c>
      <c r="E46" s="419">
        <v>323</v>
      </c>
      <c r="F46" s="419">
        <v>304</v>
      </c>
      <c r="G46" s="419"/>
      <c r="H46" s="419"/>
      <c r="I46" s="352">
        <v>3534</v>
      </c>
      <c r="J46" s="352">
        <v>3037</v>
      </c>
      <c r="K46" s="352"/>
      <c r="L46" s="352"/>
      <c r="M46" s="338"/>
    </row>
    <row r="47" spans="1:13" ht="12.75" customHeight="1" thickBot="1">
      <c r="A47" s="395"/>
      <c r="B47" s="10">
        <v>44</v>
      </c>
      <c r="C47" s="10" t="s">
        <v>15</v>
      </c>
      <c r="D47" s="11">
        <v>1969</v>
      </c>
      <c r="E47" s="419">
        <v>341</v>
      </c>
      <c r="F47" s="419">
        <v>321</v>
      </c>
      <c r="G47" s="419"/>
      <c r="H47" s="419"/>
      <c r="I47" s="352">
        <v>3438</v>
      </c>
      <c r="J47" s="352">
        <v>2995</v>
      </c>
      <c r="K47" s="352"/>
      <c r="L47" s="352"/>
      <c r="M47" s="338"/>
    </row>
    <row r="48" spans="1:13" ht="12.75" customHeight="1" thickTop="1">
      <c r="A48" s="398"/>
      <c r="B48" s="399">
        <v>47</v>
      </c>
      <c r="C48" s="399" t="s">
        <v>15</v>
      </c>
      <c r="D48" s="400">
        <v>1972</v>
      </c>
      <c r="E48" s="422">
        <v>387</v>
      </c>
      <c r="F48" s="423">
        <v>362</v>
      </c>
      <c r="G48" s="423"/>
      <c r="H48" s="423"/>
      <c r="I48" s="404">
        <v>3891</v>
      </c>
      <c r="J48" s="404">
        <v>3306</v>
      </c>
      <c r="K48" s="404"/>
      <c r="L48" s="404"/>
      <c r="M48" s="360">
        <f aca="true" t="shared" si="6" ref="M48:M58">J48/F48</f>
        <v>9.132596685082873</v>
      </c>
    </row>
    <row r="49" spans="1:13" ht="12.75" customHeight="1">
      <c r="A49" s="405"/>
      <c r="B49" s="47">
        <v>50</v>
      </c>
      <c r="C49" s="47" t="s">
        <v>15</v>
      </c>
      <c r="D49" s="406">
        <v>1975</v>
      </c>
      <c r="E49" s="419">
        <v>431</v>
      </c>
      <c r="F49" s="424">
        <v>402</v>
      </c>
      <c r="G49" s="362">
        <f>(F49-F48)/F48*100</f>
        <v>11.049723756906078</v>
      </c>
      <c r="H49" s="362">
        <v>4.143646408839778</v>
      </c>
      <c r="I49" s="352">
        <v>4363</v>
      </c>
      <c r="J49" s="352">
        <v>3791</v>
      </c>
      <c r="K49" s="362">
        <f>(J49-J48)/J48*100</f>
        <v>14.670296430732002</v>
      </c>
      <c r="L49" s="362">
        <v>5.263157894736842</v>
      </c>
      <c r="M49" s="364">
        <f t="shared" si="6"/>
        <v>9.430348258706468</v>
      </c>
    </row>
    <row r="50" spans="1:13" ht="12.75" customHeight="1">
      <c r="A50" s="405"/>
      <c r="B50" s="47">
        <v>53</v>
      </c>
      <c r="C50" s="47" t="s">
        <v>15</v>
      </c>
      <c r="D50" s="406">
        <v>1978</v>
      </c>
      <c r="E50" s="419">
        <v>558</v>
      </c>
      <c r="F50" s="424">
        <v>531</v>
      </c>
      <c r="G50" s="362">
        <f aca="true" t="shared" si="7" ref="G50:G58">(F50-F49)/F49*100</f>
        <v>32.08955223880597</v>
      </c>
      <c r="H50" s="362">
        <v>10.44776119402985</v>
      </c>
      <c r="I50" s="352">
        <v>5277</v>
      </c>
      <c r="J50" s="352">
        <v>4490</v>
      </c>
      <c r="K50" s="362">
        <f aca="true" t="shared" si="8" ref="K50:K58">(J50-J49)/J49*100</f>
        <v>18.43840675283566</v>
      </c>
      <c r="L50" s="362">
        <v>5.987865998417305</v>
      </c>
      <c r="M50" s="364">
        <f t="shared" si="6"/>
        <v>8.455743879472694</v>
      </c>
    </row>
    <row r="51" spans="1:13" ht="12.75" customHeight="1">
      <c r="A51" s="405"/>
      <c r="B51" s="47">
        <v>56</v>
      </c>
      <c r="C51" s="47" t="s">
        <v>15</v>
      </c>
      <c r="D51" s="406">
        <v>1981</v>
      </c>
      <c r="E51" s="419">
        <v>714</v>
      </c>
      <c r="F51" s="424">
        <v>683</v>
      </c>
      <c r="G51" s="362">
        <f t="shared" si="7"/>
        <v>28.625235404896422</v>
      </c>
      <c r="H51" s="362">
        <v>9.416195856873824</v>
      </c>
      <c r="I51" s="352">
        <v>5951</v>
      </c>
      <c r="J51" s="352">
        <v>5002</v>
      </c>
      <c r="K51" s="362">
        <f t="shared" si="8"/>
        <v>11.403118040089087</v>
      </c>
      <c r="L51" s="362">
        <v>3.763919821826281</v>
      </c>
      <c r="M51" s="364">
        <f t="shared" si="6"/>
        <v>7.3235724743777455</v>
      </c>
    </row>
    <row r="52" spans="1:13" ht="12.75" customHeight="1">
      <c r="A52" s="405"/>
      <c r="B52" s="47">
        <v>61</v>
      </c>
      <c r="C52" s="47" t="s">
        <v>15</v>
      </c>
      <c r="D52" s="406">
        <v>1986</v>
      </c>
      <c r="E52" s="419">
        <v>776</v>
      </c>
      <c r="F52" s="424">
        <v>743</v>
      </c>
      <c r="G52" s="362">
        <f t="shared" si="7"/>
        <v>8.784773060029282</v>
      </c>
      <c r="H52" s="362">
        <v>1.7569546120058566</v>
      </c>
      <c r="I52" s="352">
        <v>6427</v>
      </c>
      <c r="J52" s="352">
        <v>5396</v>
      </c>
      <c r="K52" s="362">
        <f t="shared" si="8"/>
        <v>7.876849260295882</v>
      </c>
      <c r="L52" s="362">
        <v>1.5793682526989206</v>
      </c>
      <c r="M52" s="364">
        <f t="shared" si="6"/>
        <v>7.262449528936743</v>
      </c>
    </row>
    <row r="53" spans="1:13" ht="12.75" customHeight="1">
      <c r="A53" s="405" t="s">
        <v>16</v>
      </c>
      <c r="B53" s="47">
        <v>3</v>
      </c>
      <c r="C53" s="47" t="s">
        <v>15</v>
      </c>
      <c r="D53" s="406">
        <v>1991</v>
      </c>
      <c r="E53" s="419">
        <v>818</v>
      </c>
      <c r="F53" s="424">
        <v>783</v>
      </c>
      <c r="G53" s="362">
        <f t="shared" si="7"/>
        <v>5.383580080753701</v>
      </c>
      <c r="H53" s="362">
        <v>1.0767160161507403</v>
      </c>
      <c r="I53" s="352">
        <v>7808</v>
      </c>
      <c r="J53" s="352">
        <v>6708</v>
      </c>
      <c r="K53" s="362">
        <f t="shared" si="8"/>
        <v>24.314306893995553</v>
      </c>
      <c r="L53" s="362">
        <v>4.873980726464048</v>
      </c>
      <c r="M53" s="364">
        <f t="shared" si="6"/>
        <v>8.567049808429118</v>
      </c>
    </row>
    <row r="54" spans="1:13" ht="12.75" customHeight="1">
      <c r="A54" s="405"/>
      <c r="B54" s="47">
        <v>6</v>
      </c>
      <c r="C54" s="47" t="s">
        <v>15</v>
      </c>
      <c r="D54" s="406">
        <v>1994</v>
      </c>
      <c r="E54" s="409" t="s">
        <v>619</v>
      </c>
      <c r="F54" s="407">
        <v>771</v>
      </c>
      <c r="G54" s="362">
        <f t="shared" si="7"/>
        <v>-1.532567049808429</v>
      </c>
      <c r="H54" s="362">
        <v>-0.6385696040868455</v>
      </c>
      <c r="I54" s="366" t="s">
        <v>619</v>
      </c>
      <c r="J54" s="367">
        <v>6911</v>
      </c>
      <c r="K54" s="362">
        <f t="shared" si="8"/>
        <v>3.02623732856291</v>
      </c>
      <c r="L54" s="362">
        <v>1.0286225402504472</v>
      </c>
      <c r="M54" s="364">
        <f t="shared" si="6"/>
        <v>8.963683527885863</v>
      </c>
    </row>
    <row r="55" spans="1:13" ht="12.75" customHeight="1">
      <c r="A55" s="405"/>
      <c r="B55" s="47">
        <v>8</v>
      </c>
      <c r="C55" s="47" t="s">
        <v>15</v>
      </c>
      <c r="D55" s="406">
        <v>1996</v>
      </c>
      <c r="E55" s="419">
        <v>853</v>
      </c>
      <c r="F55" s="424">
        <v>812</v>
      </c>
      <c r="G55" s="362">
        <f t="shared" si="7"/>
        <v>5.317769130998703</v>
      </c>
      <c r="H55" s="362">
        <v>2.204928664072633</v>
      </c>
      <c r="I55" s="352">
        <v>8943</v>
      </c>
      <c r="J55" s="352">
        <v>7576</v>
      </c>
      <c r="K55" s="362">
        <f t="shared" si="8"/>
        <v>9.622341195196064</v>
      </c>
      <c r="L55" s="362">
        <v>3.950224280133121</v>
      </c>
      <c r="M55" s="364">
        <f t="shared" si="6"/>
        <v>9.330049261083744</v>
      </c>
    </row>
    <row r="56" spans="1:13" ht="12.75" customHeight="1">
      <c r="A56" s="405"/>
      <c r="B56" s="47">
        <v>11</v>
      </c>
      <c r="C56" s="47" t="s">
        <v>15</v>
      </c>
      <c r="D56" s="406">
        <v>1999</v>
      </c>
      <c r="E56" s="366" t="s">
        <v>619</v>
      </c>
      <c r="F56" s="424">
        <v>873</v>
      </c>
      <c r="G56" s="362">
        <f t="shared" si="7"/>
        <v>7.512315270935961</v>
      </c>
      <c r="H56" s="362">
        <v>2.832512315270936</v>
      </c>
      <c r="I56" s="425" t="s">
        <v>623</v>
      </c>
      <c r="J56" s="352">
        <v>7767</v>
      </c>
      <c r="K56" s="362">
        <f t="shared" si="8"/>
        <v>2.521119324181626</v>
      </c>
      <c r="L56" s="362">
        <v>0.9239704329461458</v>
      </c>
      <c r="M56" s="364">
        <f t="shared" si="6"/>
        <v>8.896907216494846</v>
      </c>
    </row>
    <row r="57" spans="1:13" ht="12.75" customHeight="1">
      <c r="A57" s="405"/>
      <c r="B57" s="47">
        <v>13</v>
      </c>
      <c r="C57" s="47" t="s">
        <v>15</v>
      </c>
      <c r="D57" s="406">
        <v>2001</v>
      </c>
      <c r="E57" s="419">
        <v>920</v>
      </c>
      <c r="F57" s="426">
        <v>871</v>
      </c>
      <c r="G57" s="362">
        <f t="shared" si="7"/>
        <v>-0.22909507445589922</v>
      </c>
      <c r="H57" s="362">
        <v>-0.11454753722794961</v>
      </c>
      <c r="I57" s="352">
        <v>9702</v>
      </c>
      <c r="J57" s="352">
        <v>8321</v>
      </c>
      <c r="K57" s="362">
        <f t="shared" si="8"/>
        <v>7.132741084073644</v>
      </c>
      <c r="L57" s="362">
        <v>3.1801210248487193</v>
      </c>
      <c r="M57" s="364">
        <f t="shared" si="6"/>
        <v>9.553386911595867</v>
      </c>
    </row>
    <row r="58" spans="1:13" ht="12.75" customHeight="1" thickBot="1">
      <c r="A58" s="427"/>
      <c r="B58" s="428">
        <v>16</v>
      </c>
      <c r="C58" s="428" t="s">
        <v>15</v>
      </c>
      <c r="D58" s="429">
        <v>2004</v>
      </c>
      <c r="E58" s="430" t="s">
        <v>619</v>
      </c>
      <c r="F58" s="431">
        <v>810</v>
      </c>
      <c r="G58" s="375">
        <f t="shared" si="7"/>
        <v>-7.003444316877153</v>
      </c>
      <c r="H58" s="375">
        <v>-2.640642939150402</v>
      </c>
      <c r="I58" s="432" t="s">
        <v>623</v>
      </c>
      <c r="J58" s="417">
        <v>7465</v>
      </c>
      <c r="K58" s="375">
        <f t="shared" si="8"/>
        <v>-10.287225093137845</v>
      </c>
      <c r="L58" s="375">
        <v>-3.8577094099266915</v>
      </c>
      <c r="M58" s="378">
        <f t="shared" si="6"/>
        <v>9.216049382716049</v>
      </c>
    </row>
    <row r="59" spans="1:3" ht="13.5">
      <c r="A59" s="433" t="s">
        <v>627</v>
      </c>
      <c r="B59" s="433"/>
      <c r="C59" s="25"/>
    </row>
    <row r="60" spans="1:3" ht="13.5">
      <c r="A60" s="433"/>
      <c r="B60" s="433" t="s">
        <v>628</v>
      </c>
      <c r="C60" s="25"/>
    </row>
    <row r="61" spans="1:3" ht="13.5">
      <c r="A61" s="433"/>
      <c r="B61" s="433" t="s">
        <v>629</v>
      </c>
      <c r="C61" s="25"/>
    </row>
    <row r="62" spans="1:3" ht="13.5">
      <c r="A62" s="433" t="s">
        <v>630</v>
      </c>
      <c r="B62" s="433"/>
      <c r="C62" s="25"/>
    </row>
  </sheetData>
  <mergeCells count="14">
    <mergeCell ref="A42:D42"/>
    <mergeCell ref="A43:D43"/>
    <mergeCell ref="A24:D24"/>
    <mergeCell ref="A41:D41"/>
    <mergeCell ref="E41:H41"/>
    <mergeCell ref="I41:L41"/>
    <mergeCell ref="A22:D22"/>
    <mergeCell ref="E22:H22"/>
    <mergeCell ref="I22:L22"/>
    <mergeCell ref="A23:D23"/>
    <mergeCell ref="A3:D3"/>
    <mergeCell ref="E3:H3"/>
    <mergeCell ref="I3:L3"/>
    <mergeCell ref="A5:D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宇都宮市</dc:creator>
  <cp:keywords/>
  <dc:description/>
  <cp:lastModifiedBy>宇都宮市</cp:lastModifiedBy>
  <cp:lastPrinted>2007-05-10T06:14:58Z</cp:lastPrinted>
  <dcterms:created xsi:type="dcterms:W3CDTF">2006-12-19T05:54:42Z</dcterms:created>
  <dcterms:modified xsi:type="dcterms:W3CDTF">2007-05-10T06:30:18Z</dcterms:modified>
  <cp:category/>
  <cp:version/>
  <cp:contentType/>
  <cp:contentStatus/>
</cp:coreProperties>
</file>