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5.14\Share2\情報統計\#⑪情勢分析\その他分析\住宅土地統計調査\平成25年データ\報告書\"/>
    </mc:Choice>
  </mc:AlternateContent>
  <bookViews>
    <workbookView xWindow="0" yWindow="0" windowWidth="20490" windowHeight="7920"/>
  </bookViews>
  <sheets>
    <sheet name="表１－１" sheetId="1" r:id="rId1"/>
    <sheet name="表１－２" sheetId="2" r:id="rId2"/>
    <sheet name="表１－３" sheetId="54" r:id="rId3"/>
    <sheet name="表１－４" sheetId="51" r:id="rId4"/>
    <sheet name="表２－１" sheetId="3" r:id="rId5"/>
    <sheet name="表２－２" sheetId="4" r:id="rId6"/>
    <sheet name="表２－３" sheetId="5" r:id="rId7"/>
    <sheet name="表２－４" sheetId="6" r:id="rId8"/>
    <sheet name="表２－５" sheetId="30" r:id="rId9"/>
    <sheet name="表２－６" sheetId="32" r:id="rId10"/>
    <sheet name="表２－７" sheetId="9" r:id="rId11"/>
    <sheet name="表２－８" sheetId="10" r:id="rId12"/>
    <sheet name="表２－９" sheetId="11" r:id="rId13"/>
    <sheet name="表２－１０" sheetId="14" r:id="rId14"/>
    <sheet name="表２－１１" sheetId="15" r:id="rId15"/>
    <sheet name="表２－１２" sheetId="21" r:id="rId16"/>
    <sheet name="表２－１３" sheetId="22" r:id="rId17"/>
    <sheet name="表２－１４" sheetId="24" r:id="rId18"/>
    <sheet name="表２－１５" sheetId="23" r:id="rId19"/>
    <sheet name="表２－１６" sheetId="55" r:id="rId20"/>
    <sheet name="表２－１７" sheetId="56" r:id="rId21"/>
    <sheet name="表２－１８" sheetId="25" r:id="rId22"/>
    <sheet name="表３－１" sheetId="36" r:id="rId23"/>
    <sheet name="表３－２" sheetId="57" r:id="rId24"/>
    <sheet name="表３－３" sheetId="39" r:id="rId25"/>
    <sheet name="表３－４" sheetId="58" r:id="rId26"/>
    <sheet name="表３－５" sheetId="41" r:id="rId27"/>
    <sheet name="表３－６" sheetId="40" r:id="rId28"/>
    <sheet name="表３－７" sheetId="37" r:id="rId29"/>
    <sheet name="表４－１" sheetId="43" r:id="rId30"/>
    <sheet name="表５－１" sheetId="48" r:id="rId31"/>
    <sheet name="表５－２" sheetId="50" r:id="rId32"/>
    <sheet name="表５－３" sheetId="59" r:id="rId33"/>
    <sheet name="表５－４" sheetId="44" r:id="rId34"/>
    <sheet name="表５－５" sheetId="49" r:id="rId35"/>
    <sheet name="表５－６" sheetId="46" r:id="rId36"/>
  </sheets>
  <calcPr calcId="152511"/>
</workbook>
</file>

<file path=xl/calcChain.xml><?xml version="1.0" encoding="utf-8"?>
<calcChain xmlns="http://schemas.openxmlformats.org/spreadsheetml/2006/main">
  <c r="D13" i="59" l="1"/>
  <c r="C13" i="59"/>
  <c r="D12" i="59"/>
  <c r="C12" i="59"/>
  <c r="D11" i="59"/>
  <c r="C11" i="59"/>
  <c r="D8" i="59"/>
  <c r="D14" i="59"/>
  <c r="C8" i="59"/>
  <c r="C14" i="59"/>
  <c r="B8" i="59"/>
  <c r="J21" i="58"/>
  <c r="I21" i="58"/>
  <c r="H21" i="58"/>
  <c r="G21" i="58"/>
  <c r="F21" i="58"/>
  <c r="E21" i="58"/>
  <c r="D21" i="58"/>
  <c r="C21" i="58"/>
  <c r="B21" i="58"/>
  <c r="J20" i="58"/>
  <c r="I20" i="58"/>
  <c r="H20" i="58"/>
  <c r="G20" i="58"/>
  <c r="F20" i="58"/>
  <c r="E20" i="58"/>
  <c r="D20" i="58"/>
  <c r="C20" i="58"/>
  <c r="B20" i="58"/>
  <c r="J19" i="58"/>
  <c r="I19" i="58"/>
  <c r="H19" i="58"/>
  <c r="G19" i="58"/>
  <c r="F19" i="58"/>
  <c r="E19" i="58"/>
  <c r="D19" i="58"/>
  <c r="C19" i="58"/>
  <c r="B19" i="58"/>
  <c r="J18" i="58"/>
  <c r="I18" i="58"/>
  <c r="H18" i="58"/>
  <c r="G18" i="58"/>
  <c r="F18" i="58"/>
  <c r="E18" i="58"/>
  <c r="D18" i="58"/>
  <c r="C18" i="58"/>
  <c r="B18" i="58"/>
  <c r="J17" i="58"/>
  <c r="I17" i="58"/>
  <c r="H17" i="58"/>
  <c r="G17" i="58"/>
  <c r="F17" i="58"/>
  <c r="E17" i="58"/>
  <c r="D17" i="58"/>
  <c r="C17" i="58"/>
  <c r="B17" i="58"/>
  <c r="J16" i="58"/>
  <c r="I16" i="58"/>
  <c r="H16" i="58"/>
  <c r="G16" i="58"/>
  <c r="F16" i="58"/>
  <c r="E16" i="58"/>
  <c r="D16" i="58"/>
  <c r="C16" i="58"/>
  <c r="B16" i="58"/>
  <c r="J15" i="58"/>
  <c r="I15" i="58"/>
  <c r="H15" i="58"/>
  <c r="G15" i="58"/>
  <c r="F15" i="58"/>
  <c r="E15" i="58"/>
  <c r="D15" i="58"/>
  <c r="C15" i="58"/>
  <c r="B15" i="58"/>
  <c r="J14" i="58"/>
  <c r="I14" i="58"/>
  <c r="H14" i="58"/>
  <c r="G14" i="58"/>
  <c r="F14" i="58"/>
  <c r="E14" i="58"/>
  <c r="D14" i="58"/>
  <c r="C14" i="58"/>
  <c r="B14" i="58"/>
  <c r="J26" i="57"/>
  <c r="I26" i="57"/>
  <c r="H26" i="57"/>
  <c r="G26" i="57"/>
  <c r="F26" i="57"/>
  <c r="E26" i="57"/>
  <c r="D26" i="57"/>
  <c r="C26" i="57"/>
  <c r="B26" i="57"/>
  <c r="J25" i="57"/>
  <c r="I25" i="57"/>
  <c r="H25" i="57"/>
  <c r="G25" i="57"/>
  <c r="F25" i="57"/>
  <c r="E25" i="57"/>
  <c r="D25" i="57"/>
  <c r="C25" i="57"/>
  <c r="B25" i="57"/>
  <c r="J24" i="57"/>
  <c r="I24" i="57"/>
  <c r="H24" i="57"/>
  <c r="G24" i="57"/>
  <c r="F24" i="57"/>
  <c r="E24" i="57"/>
  <c r="D24" i="57"/>
  <c r="C24" i="57"/>
  <c r="B24" i="57"/>
  <c r="J23" i="57"/>
  <c r="I23" i="57"/>
  <c r="H23" i="57"/>
  <c r="G23" i="57"/>
  <c r="F23" i="57"/>
  <c r="E23" i="57"/>
  <c r="D23" i="57"/>
  <c r="C23" i="57"/>
  <c r="B23" i="57"/>
  <c r="J22" i="57"/>
  <c r="I22" i="57"/>
  <c r="H22" i="57"/>
  <c r="G22" i="57"/>
  <c r="F22" i="57"/>
  <c r="E22" i="57"/>
  <c r="D22" i="57"/>
  <c r="C22" i="57"/>
  <c r="B22" i="57"/>
  <c r="J21" i="57"/>
  <c r="I21" i="57"/>
  <c r="H21" i="57"/>
  <c r="G21" i="57"/>
  <c r="F21" i="57"/>
  <c r="E21" i="57"/>
  <c r="D21" i="57"/>
  <c r="C21" i="57"/>
  <c r="B21" i="57"/>
  <c r="J20" i="57"/>
  <c r="I20" i="57"/>
  <c r="H20" i="57"/>
  <c r="G20" i="57"/>
  <c r="F20" i="57"/>
  <c r="E20" i="57"/>
  <c r="D20" i="57"/>
  <c r="C20" i="57"/>
  <c r="J19" i="57"/>
  <c r="I19" i="57"/>
  <c r="H19" i="57"/>
  <c r="G19" i="57"/>
  <c r="F19" i="57"/>
  <c r="E19" i="57"/>
  <c r="D19" i="57"/>
  <c r="C19" i="57"/>
  <c r="B19" i="57"/>
  <c r="J18" i="57"/>
  <c r="I18" i="57"/>
  <c r="H18" i="57"/>
  <c r="G18" i="57"/>
  <c r="F18" i="57"/>
  <c r="E18" i="57"/>
  <c r="D18" i="57"/>
  <c r="C18" i="57"/>
  <c r="J17" i="57"/>
  <c r="I17" i="57"/>
  <c r="H17" i="57"/>
  <c r="G17" i="57"/>
  <c r="F17" i="57"/>
  <c r="E17" i="57"/>
  <c r="D17" i="57"/>
  <c r="C17" i="57"/>
  <c r="B17" i="57"/>
  <c r="I51" i="56"/>
  <c r="H51" i="56"/>
  <c r="G51" i="56"/>
  <c r="F51" i="56"/>
  <c r="E51" i="56"/>
  <c r="D51" i="56"/>
  <c r="C51" i="56"/>
  <c r="B51" i="56"/>
  <c r="I50" i="56"/>
  <c r="H50" i="56"/>
  <c r="G50" i="56"/>
  <c r="F50" i="56"/>
  <c r="E50" i="56"/>
  <c r="D50" i="56"/>
  <c r="C50" i="56"/>
  <c r="B50" i="56"/>
  <c r="I49" i="56"/>
  <c r="H49" i="56"/>
  <c r="G49" i="56"/>
  <c r="F49" i="56"/>
  <c r="E49" i="56"/>
  <c r="D49" i="56"/>
  <c r="C49" i="56"/>
  <c r="B49" i="56"/>
  <c r="I48" i="56"/>
  <c r="H48" i="56"/>
  <c r="G48" i="56"/>
  <c r="F48" i="56"/>
  <c r="E48" i="56"/>
  <c r="D48" i="56"/>
  <c r="C48" i="56"/>
  <c r="B48" i="56"/>
  <c r="I47" i="56"/>
  <c r="H47" i="56"/>
  <c r="G47" i="56"/>
  <c r="F47" i="56"/>
  <c r="E47" i="56"/>
  <c r="D47" i="56"/>
  <c r="C47" i="56"/>
  <c r="B47" i="56"/>
  <c r="I46" i="56"/>
  <c r="H46" i="56"/>
  <c r="G46" i="56"/>
  <c r="F46" i="56"/>
  <c r="E46" i="56"/>
  <c r="D46" i="56"/>
  <c r="C46" i="56"/>
  <c r="B46" i="56"/>
  <c r="I45" i="56"/>
  <c r="H45" i="56"/>
  <c r="G45" i="56"/>
  <c r="F45" i="56"/>
  <c r="E45" i="56"/>
  <c r="D45" i="56"/>
  <c r="C45" i="56"/>
  <c r="B45" i="56"/>
  <c r="I44" i="56"/>
  <c r="H44" i="56"/>
  <c r="G44" i="56"/>
  <c r="F44" i="56"/>
  <c r="E44" i="56"/>
  <c r="D44" i="56"/>
  <c r="C44" i="56"/>
  <c r="B44" i="56"/>
  <c r="I43" i="56"/>
  <c r="H43" i="56"/>
  <c r="G43" i="56"/>
  <c r="F43" i="56"/>
  <c r="E43" i="56"/>
  <c r="D43" i="56"/>
  <c r="C43" i="56"/>
  <c r="B43" i="56"/>
  <c r="I42" i="56"/>
  <c r="H42" i="56"/>
  <c r="G42" i="56"/>
  <c r="F42" i="56"/>
  <c r="E42" i="56"/>
  <c r="D42" i="56"/>
  <c r="C42" i="56"/>
  <c r="B42" i="56"/>
  <c r="I41" i="56"/>
  <c r="H41" i="56"/>
  <c r="G41" i="56"/>
  <c r="F41" i="56"/>
  <c r="E41" i="56"/>
  <c r="D41" i="56"/>
  <c r="C41" i="56"/>
  <c r="B41" i="56"/>
  <c r="I40" i="56"/>
  <c r="H40" i="56"/>
  <c r="G40" i="56"/>
  <c r="F40" i="56"/>
  <c r="E40" i="56"/>
  <c r="D40" i="56"/>
  <c r="C40" i="56"/>
  <c r="B40" i="56"/>
  <c r="I39" i="56"/>
  <c r="H39" i="56"/>
  <c r="G39" i="56"/>
  <c r="F39" i="56"/>
  <c r="E39" i="56"/>
  <c r="D39" i="56"/>
  <c r="C39" i="56"/>
  <c r="B39" i="56"/>
  <c r="I38" i="56"/>
  <c r="H38" i="56"/>
  <c r="G38" i="56"/>
  <c r="F38" i="56"/>
  <c r="E38" i="56"/>
  <c r="D38" i="56"/>
  <c r="C38" i="56"/>
  <c r="B38" i="56"/>
  <c r="I35" i="56"/>
  <c r="H35" i="56"/>
  <c r="G35" i="56"/>
  <c r="F35" i="56"/>
  <c r="E35" i="56"/>
  <c r="D35" i="56"/>
  <c r="C35" i="56"/>
  <c r="I34" i="56"/>
  <c r="H34" i="56"/>
  <c r="G34" i="56"/>
  <c r="F34" i="56"/>
  <c r="E34" i="56"/>
  <c r="D34" i="56"/>
  <c r="C34" i="56"/>
  <c r="I33" i="56"/>
  <c r="H33" i="56"/>
  <c r="G33" i="56"/>
  <c r="F33" i="56"/>
  <c r="E33" i="56"/>
  <c r="D33" i="56"/>
  <c r="C33" i="56"/>
  <c r="I32" i="56"/>
  <c r="H32" i="56"/>
  <c r="G32" i="56"/>
  <c r="F32" i="56"/>
  <c r="E32" i="56"/>
  <c r="D32" i="56"/>
  <c r="C32" i="56"/>
  <c r="I31" i="56"/>
  <c r="H31" i="56"/>
  <c r="G31" i="56"/>
  <c r="F31" i="56"/>
  <c r="E31" i="56"/>
  <c r="D31" i="56"/>
  <c r="C31" i="56"/>
  <c r="I30" i="56"/>
  <c r="H30" i="56"/>
  <c r="G30" i="56"/>
  <c r="F30" i="56"/>
  <c r="E30" i="56"/>
  <c r="D30" i="56"/>
  <c r="C30" i="56"/>
  <c r="I29" i="56"/>
  <c r="H29" i="56"/>
  <c r="G29" i="56"/>
  <c r="F29" i="56"/>
  <c r="E29" i="56"/>
  <c r="D29" i="56"/>
  <c r="C29" i="56"/>
  <c r="I28" i="56"/>
  <c r="H28" i="56"/>
  <c r="G28" i="56"/>
  <c r="F28" i="56"/>
  <c r="E28" i="56"/>
  <c r="D28" i="56"/>
  <c r="C28" i="56"/>
  <c r="I27" i="56"/>
  <c r="H27" i="56"/>
  <c r="G27" i="56"/>
  <c r="F27" i="56"/>
  <c r="E27" i="56"/>
  <c r="D27" i="56"/>
  <c r="C27" i="56"/>
  <c r="I26" i="56"/>
  <c r="H26" i="56"/>
  <c r="G26" i="56"/>
  <c r="F26" i="56"/>
  <c r="E26" i="56"/>
  <c r="D26" i="56"/>
  <c r="C26" i="56"/>
  <c r="I25" i="56"/>
  <c r="H25" i="56"/>
  <c r="G25" i="56"/>
  <c r="F25" i="56"/>
  <c r="E25" i="56"/>
  <c r="D25" i="56"/>
  <c r="C25" i="56"/>
  <c r="I24" i="56"/>
  <c r="H24" i="56"/>
  <c r="G24" i="56"/>
  <c r="F24" i="56"/>
  <c r="E24" i="56"/>
  <c r="D24" i="56"/>
  <c r="C24" i="56"/>
  <c r="I23" i="56"/>
  <c r="H23" i="56"/>
  <c r="G23" i="56"/>
  <c r="F23" i="56"/>
  <c r="E23" i="56"/>
  <c r="D23" i="56"/>
  <c r="C23" i="56"/>
  <c r="I22" i="56"/>
  <c r="H22" i="56"/>
  <c r="G22" i="56"/>
  <c r="F22" i="56"/>
  <c r="E22" i="56"/>
  <c r="D22" i="56"/>
  <c r="C22" i="56"/>
  <c r="I21" i="56"/>
  <c r="H21" i="56"/>
  <c r="G21" i="56"/>
  <c r="F21" i="56"/>
  <c r="E21" i="56"/>
  <c r="D21" i="56"/>
  <c r="C21" i="56"/>
  <c r="I10" i="55"/>
  <c r="H10" i="55"/>
  <c r="G10" i="55"/>
  <c r="F10" i="55"/>
  <c r="E10" i="55"/>
  <c r="D10" i="55"/>
  <c r="C10" i="55"/>
  <c r="C12" i="51"/>
  <c r="B12" i="51"/>
  <c r="D12" i="51"/>
  <c r="F12" i="51"/>
  <c r="G12" i="51"/>
  <c r="H12" i="51"/>
  <c r="C13" i="51"/>
  <c r="D13" i="51"/>
  <c r="E13" i="51"/>
  <c r="F13" i="51"/>
  <c r="G13" i="51"/>
  <c r="H13" i="51"/>
  <c r="C14" i="51"/>
  <c r="D14" i="51"/>
  <c r="E14" i="51"/>
  <c r="F14" i="51"/>
  <c r="H14" i="51"/>
  <c r="C15" i="51"/>
  <c r="D15" i="51"/>
  <c r="E15" i="51"/>
  <c r="F15" i="51"/>
  <c r="G15" i="51"/>
  <c r="H15" i="51"/>
  <c r="D11" i="51"/>
  <c r="E11" i="51"/>
  <c r="F11" i="51"/>
  <c r="G11" i="51"/>
  <c r="H11" i="51"/>
  <c r="C11" i="51"/>
  <c r="B26" i="44"/>
  <c r="C26" i="44"/>
  <c r="D26" i="44"/>
  <c r="E26" i="44"/>
  <c r="F26" i="44"/>
  <c r="B27" i="44"/>
  <c r="C27" i="44"/>
  <c r="D27" i="44"/>
  <c r="B28" i="44"/>
  <c r="C28" i="44"/>
  <c r="D28" i="44"/>
  <c r="E28" i="44"/>
  <c r="F28" i="44"/>
  <c r="B29" i="44"/>
  <c r="C29" i="44"/>
  <c r="D29" i="44"/>
  <c r="E29" i="44"/>
  <c r="F29" i="44"/>
  <c r="B30" i="44"/>
  <c r="C30" i="44"/>
  <c r="D30" i="44"/>
  <c r="E30" i="44"/>
  <c r="F30" i="44"/>
  <c r="B31" i="44"/>
  <c r="C31" i="44"/>
  <c r="E31" i="44"/>
  <c r="F31" i="44"/>
  <c r="F22" i="44"/>
  <c r="E22" i="44"/>
  <c r="C22" i="44"/>
  <c r="F21" i="44"/>
  <c r="E21" i="44"/>
  <c r="D21" i="44"/>
  <c r="C21" i="44"/>
  <c r="F20" i="44"/>
  <c r="E20" i="44"/>
  <c r="D20" i="44"/>
  <c r="C20" i="44"/>
  <c r="F19" i="44"/>
  <c r="E19" i="44"/>
  <c r="D19" i="44"/>
  <c r="C19" i="44"/>
  <c r="D18" i="44"/>
  <c r="C18" i="44"/>
  <c r="F17" i="44"/>
  <c r="E17" i="44"/>
  <c r="D17" i="44"/>
  <c r="C17" i="44"/>
  <c r="F16" i="44"/>
  <c r="E16" i="44"/>
  <c r="D16" i="44"/>
  <c r="C16" i="44"/>
  <c r="C11" i="50"/>
  <c r="D11" i="50"/>
  <c r="C12" i="50"/>
  <c r="D12" i="50"/>
  <c r="B12" i="50"/>
  <c r="B11" i="50"/>
  <c r="C17" i="50"/>
  <c r="D17" i="50"/>
  <c r="C18" i="50"/>
  <c r="D18" i="50"/>
  <c r="D16" i="50"/>
  <c r="C16" i="50"/>
  <c r="D7" i="50"/>
  <c r="D19" i="50"/>
  <c r="C7" i="50"/>
  <c r="C13" i="50"/>
  <c r="B7" i="50"/>
  <c r="B13" i="50"/>
  <c r="J22" i="48"/>
  <c r="J26" i="48"/>
  <c r="I22" i="48"/>
  <c r="I26" i="48"/>
  <c r="H22" i="48"/>
  <c r="H26" i="48"/>
  <c r="G22" i="48"/>
  <c r="G26" i="48"/>
  <c r="F22" i="48"/>
  <c r="F26" i="48"/>
  <c r="E22" i="48"/>
  <c r="E26" i="48"/>
  <c r="D22" i="48"/>
  <c r="D26" i="48"/>
  <c r="C22" i="48"/>
  <c r="C26" i="48"/>
  <c r="B22" i="48"/>
  <c r="B26" i="48"/>
  <c r="J21" i="48"/>
  <c r="J25" i="48"/>
  <c r="I21" i="48"/>
  <c r="I25" i="48"/>
  <c r="H21" i="48"/>
  <c r="H25" i="48"/>
  <c r="G21" i="48"/>
  <c r="G25" i="48"/>
  <c r="F21" i="48"/>
  <c r="F25" i="48"/>
  <c r="E21" i="48"/>
  <c r="E25" i="48"/>
  <c r="D21" i="48"/>
  <c r="D25" i="48"/>
  <c r="C21" i="48"/>
  <c r="C25" i="48"/>
  <c r="B21" i="48"/>
  <c r="B25" i="48"/>
  <c r="J18" i="48"/>
  <c r="I18" i="48"/>
  <c r="H18" i="48"/>
  <c r="G18" i="48"/>
  <c r="F18" i="48"/>
  <c r="E18" i="48"/>
  <c r="D18" i="48"/>
  <c r="J17" i="48"/>
  <c r="I17" i="48"/>
  <c r="H17" i="48"/>
  <c r="G17" i="48"/>
  <c r="F17" i="48"/>
  <c r="E17" i="48"/>
  <c r="D17" i="48"/>
  <c r="J16" i="48"/>
  <c r="I16" i="48"/>
  <c r="H16" i="48"/>
  <c r="G16" i="48"/>
  <c r="F16" i="48"/>
  <c r="E16" i="48"/>
  <c r="D16" i="48"/>
  <c r="J13" i="48"/>
  <c r="I13" i="48"/>
  <c r="H13" i="48"/>
  <c r="G13" i="48"/>
  <c r="F13" i="48"/>
  <c r="E13" i="48"/>
  <c r="D13" i="48"/>
  <c r="C13" i="48"/>
  <c r="J12" i="48"/>
  <c r="I12" i="48"/>
  <c r="H12" i="48"/>
  <c r="G12" i="48"/>
  <c r="F12" i="48"/>
  <c r="E12" i="48"/>
  <c r="D12" i="48"/>
  <c r="C12" i="48"/>
  <c r="J11" i="48"/>
  <c r="I11" i="48"/>
  <c r="H11" i="48"/>
  <c r="G11" i="48"/>
  <c r="F11" i="48"/>
  <c r="E11" i="48"/>
  <c r="D11" i="48"/>
  <c r="C11" i="48"/>
  <c r="C17" i="46"/>
  <c r="D17" i="46"/>
  <c r="E17" i="46"/>
  <c r="F17" i="46"/>
  <c r="G17" i="46"/>
  <c r="H17" i="46"/>
  <c r="I17" i="46"/>
  <c r="C19" i="46"/>
  <c r="B19" i="46"/>
  <c r="D19" i="46"/>
  <c r="E19" i="46"/>
  <c r="F19" i="46"/>
  <c r="G19" i="46"/>
  <c r="H19" i="46"/>
  <c r="I19" i="46"/>
  <c r="C20" i="46"/>
  <c r="D20" i="46"/>
  <c r="E20" i="46"/>
  <c r="F20" i="46"/>
  <c r="G20" i="46"/>
  <c r="H20" i="46"/>
  <c r="I20" i="46"/>
  <c r="D16" i="46"/>
  <c r="E16" i="46"/>
  <c r="F16" i="46"/>
  <c r="G16" i="46"/>
  <c r="H16" i="46"/>
  <c r="I16" i="46"/>
  <c r="C16" i="46"/>
  <c r="B16" i="46"/>
  <c r="H12" i="43"/>
  <c r="I12" i="43"/>
  <c r="J12" i="43"/>
  <c r="K12" i="43"/>
  <c r="H24" i="43"/>
  <c r="I24" i="43"/>
  <c r="J24" i="43"/>
  <c r="K24" i="43"/>
  <c r="H25" i="43"/>
  <c r="I25" i="43"/>
  <c r="J25" i="43"/>
  <c r="K25" i="43"/>
  <c r="K23" i="43"/>
  <c r="J23" i="43"/>
  <c r="I23" i="43"/>
  <c r="H23" i="43"/>
  <c r="K22" i="43"/>
  <c r="J22" i="43"/>
  <c r="I22" i="43"/>
  <c r="H22" i="43"/>
  <c r="K21" i="43"/>
  <c r="J21" i="43"/>
  <c r="I21" i="43"/>
  <c r="H21" i="43"/>
  <c r="K20" i="43"/>
  <c r="J20" i="43"/>
  <c r="I20" i="43"/>
  <c r="H20" i="43"/>
  <c r="H18" i="43"/>
  <c r="I18" i="43"/>
  <c r="J18" i="43"/>
  <c r="K18" i="43"/>
  <c r="K17" i="43"/>
  <c r="J17" i="43"/>
  <c r="I17" i="43"/>
  <c r="H17" i="43"/>
  <c r="K16" i="43"/>
  <c r="J16" i="43"/>
  <c r="I16" i="43"/>
  <c r="H16" i="43"/>
  <c r="K15" i="43"/>
  <c r="J15" i="43"/>
  <c r="I15" i="43"/>
  <c r="H15" i="43"/>
  <c r="H13" i="43"/>
  <c r="I13" i="43"/>
  <c r="J13" i="43"/>
  <c r="K13" i="43"/>
  <c r="H8" i="43"/>
  <c r="I8" i="43"/>
  <c r="J8" i="43"/>
  <c r="K8" i="43"/>
  <c r="H9" i="43"/>
  <c r="I9" i="43"/>
  <c r="J9" i="43"/>
  <c r="K9" i="43"/>
  <c r="H10" i="43"/>
  <c r="J10" i="43"/>
  <c r="K10" i="43"/>
  <c r="K7" i="43"/>
  <c r="J7" i="43"/>
  <c r="I7" i="43"/>
  <c r="H7" i="43"/>
  <c r="I5" i="43"/>
  <c r="J5" i="43"/>
  <c r="K5" i="43"/>
  <c r="H5" i="43"/>
  <c r="E17" i="40"/>
  <c r="I17" i="40"/>
  <c r="C17" i="40"/>
  <c r="D17" i="40"/>
  <c r="B17" i="40"/>
  <c r="I16" i="40"/>
  <c r="E16" i="40"/>
  <c r="D16" i="40"/>
  <c r="C16" i="40"/>
  <c r="B16" i="40"/>
  <c r="I15" i="40"/>
  <c r="C15" i="40"/>
  <c r="B15" i="40"/>
  <c r="I14" i="40"/>
  <c r="G14" i="40"/>
  <c r="E14" i="40"/>
  <c r="C14" i="40"/>
  <c r="B14" i="40"/>
  <c r="D16" i="39"/>
  <c r="E16" i="39"/>
  <c r="F16" i="39"/>
  <c r="G16" i="39"/>
  <c r="H16" i="39"/>
  <c r="I16" i="39"/>
  <c r="J16" i="39"/>
  <c r="C16" i="39"/>
  <c r="B16" i="39"/>
  <c r="J15" i="39"/>
  <c r="I15" i="39"/>
  <c r="H15" i="39"/>
  <c r="G15" i="39"/>
  <c r="F15" i="39"/>
  <c r="E15" i="39"/>
  <c r="D15" i="39"/>
  <c r="C15" i="39"/>
  <c r="B15" i="39"/>
  <c r="J14" i="39"/>
  <c r="I14" i="39"/>
  <c r="H14" i="39"/>
  <c r="G14" i="39"/>
  <c r="F14" i="39"/>
  <c r="E14" i="39"/>
  <c r="D14" i="39"/>
  <c r="C14" i="39"/>
  <c r="B14" i="39"/>
  <c r="J13" i="39"/>
  <c r="I13" i="39"/>
  <c r="H13" i="39"/>
  <c r="G13" i="39"/>
  <c r="F13" i="39"/>
  <c r="E13" i="39"/>
  <c r="D13" i="39"/>
  <c r="C13" i="39"/>
  <c r="B13" i="39"/>
  <c r="J12" i="39"/>
  <c r="I12" i="39"/>
  <c r="H12" i="39"/>
  <c r="G12" i="39"/>
  <c r="F12" i="39"/>
  <c r="E12" i="39"/>
  <c r="D12" i="39"/>
  <c r="C12" i="39"/>
  <c r="B12" i="39"/>
  <c r="J11" i="39"/>
  <c r="I11" i="39"/>
  <c r="H11" i="39"/>
  <c r="G11" i="39"/>
  <c r="F11" i="39"/>
  <c r="E11" i="39"/>
  <c r="D11" i="39"/>
  <c r="C11" i="39"/>
  <c r="B11" i="39"/>
  <c r="E6" i="25"/>
  <c r="E7" i="25"/>
  <c r="E8" i="25"/>
  <c r="E9" i="25"/>
  <c r="E10" i="25"/>
  <c r="E11" i="25"/>
  <c r="E12" i="25"/>
  <c r="E5" i="25"/>
  <c r="G15" i="30"/>
  <c r="E15" i="30"/>
  <c r="D15" i="30"/>
  <c r="B15" i="30"/>
  <c r="I14" i="30"/>
  <c r="H14" i="30"/>
  <c r="G14" i="30"/>
  <c r="E14" i="30"/>
  <c r="D14" i="30"/>
  <c r="B14" i="30"/>
  <c r="H13" i="30"/>
  <c r="G13" i="30"/>
  <c r="E13" i="30"/>
  <c r="D13" i="30"/>
  <c r="B13" i="30"/>
  <c r="I12" i="30"/>
  <c r="H12" i="30"/>
  <c r="G12" i="30"/>
  <c r="E12" i="30"/>
  <c r="D12" i="30"/>
  <c r="B12" i="30"/>
  <c r="I11" i="30"/>
  <c r="H11" i="30"/>
  <c r="G11" i="30"/>
  <c r="E11" i="30"/>
  <c r="D11" i="30"/>
  <c r="B11" i="30"/>
  <c r="F9" i="30"/>
  <c r="F15" i="30"/>
  <c r="C9" i="30"/>
  <c r="C15" i="30"/>
  <c r="F8" i="30"/>
  <c r="F14" i="30"/>
  <c r="C8" i="30"/>
  <c r="C14" i="30"/>
  <c r="F7" i="30"/>
  <c r="F13" i="30"/>
  <c r="C7" i="30"/>
  <c r="C13" i="30"/>
  <c r="F6" i="30"/>
  <c r="F12" i="30"/>
  <c r="C6" i="30"/>
  <c r="C12" i="30"/>
  <c r="F5" i="30"/>
  <c r="F11" i="30"/>
  <c r="C5" i="30"/>
  <c r="C11" i="30"/>
  <c r="F15" i="37"/>
  <c r="F17" i="37"/>
  <c r="F18" i="37"/>
  <c r="F19" i="37"/>
  <c r="F20" i="37"/>
  <c r="F21" i="37"/>
  <c r="F24" i="37"/>
  <c r="F25" i="37"/>
  <c r="F26" i="37"/>
  <c r="F27" i="37"/>
  <c r="F30" i="37"/>
  <c r="F31" i="37"/>
  <c r="F32" i="37"/>
  <c r="F33" i="37"/>
  <c r="F36" i="37"/>
  <c r="F37" i="37"/>
  <c r="F38" i="37"/>
  <c r="F39" i="37"/>
  <c r="F42" i="37"/>
  <c r="F43" i="37"/>
  <c r="F44" i="37"/>
  <c r="F45" i="37"/>
  <c r="F46" i="37"/>
  <c r="F49" i="37"/>
  <c r="F50" i="37"/>
  <c r="F51" i="37"/>
  <c r="F52" i="37"/>
  <c r="F53" i="37"/>
  <c r="F56" i="37"/>
  <c r="F57" i="37"/>
  <c r="F58" i="37"/>
  <c r="F59" i="37"/>
  <c r="F60" i="37"/>
  <c r="F63" i="37"/>
  <c r="F64" i="37"/>
  <c r="F65" i="37"/>
  <c r="F66" i="37"/>
  <c r="F67" i="37"/>
  <c r="F13" i="37"/>
  <c r="F6" i="37"/>
  <c r="F7" i="37"/>
  <c r="F8" i="37"/>
  <c r="F10" i="37"/>
  <c r="F11" i="37"/>
  <c r="F12" i="37"/>
  <c r="F5" i="37"/>
  <c r="C17" i="37"/>
  <c r="C18" i="37"/>
  <c r="C19" i="37"/>
  <c r="C20" i="37"/>
  <c r="C21" i="37"/>
  <c r="C24" i="37"/>
  <c r="C25" i="37"/>
  <c r="C26" i="37"/>
  <c r="C27" i="37"/>
  <c r="C30" i="37"/>
  <c r="C31" i="37"/>
  <c r="C32" i="37"/>
  <c r="C33" i="37"/>
  <c r="C36" i="37"/>
  <c r="C37" i="37"/>
  <c r="C38" i="37"/>
  <c r="C39" i="37"/>
  <c r="C42" i="37"/>
  <c r="C43" i="37"/>
  <c r="C44" i="37"/>
  <c r="C45" i="37"/>
  <c r="C46" i="37"/>
  <c r="C49" i="37"/>
  <c r="C50" i="37"/>
  <c r="C51" i="37"/>
  <c r="C52" i="37"/>
  <c r="C53" i="37"/>
  <c r="C56" i="37"/>
  <c r="C57" i="37"/>
  <c r="C58" i="37"/>
  <c r="C59" i="37"/>
  <c r="C60" i="37"/>
  <c r="C63" i="37"/>
  <c r="C64" i="37"/>
  <c r="C65" i="37"/>
  <c r="C66" i="37"/>
  <c r="C67" i="37"/>
  <c r="C10" i="37"/>
  <c r="C11" i="37"/>
  <c r="C12" i="37"/>
  <c r="C13" i="37"/>
  <c r="C15" i="37"/>
  <c r="C6" i="37"/>
  <c r="C7" i="37"/>
  <c r="C8" i="37"/>
  <c r="C5" i="37"/>
  <c r="B7" i="36"/>
  <c r="C7" i="36"/>
  <c r="D7" i="36"/>
  <c r="E7" i="36"/>
  <c r="F7" i="36"/>
  <c r="G7" i="36"/>
  <c r="C18" i="23"/>
  <c r="D18" i="23"/>
  <c r="E18" i="23"/>
  <c r="F18" i="23"/>
  <c r="G18" i="23"/>
  <c r="H18" i="23"/>
  <c r="I18" i="23"/>
  <c r="C19" i="23"/>
  <c r="D19" i="23"/>
  <c r="E19" i="23"/>
  <c r="F19" i="23"/>
  <c r="G19" i="23"/>
  <c r="H19" i="23"/>
  <c r="I19" i="23"/>
  <c r="C20" i="23"/>
  <c r="D20" i="23"/>
  <c r="E20" i="23"/>
  <c r="F20" i="23"/>
  <c r="G20" i="23"/>
  <c r="H20" i="23"/>
  <c r="I20" i="23"/>
  <c r="C21" i="23"/>
  <c r="D21" i="23"/>
  <c r="E21" i="23"/>
  <c r="F21" i="23"/>
  <c r="G21" i="23"/>
  <c r="H21" i="23"/>
  <c r="I21" i="23"/>
  <c r="B19" i="23"/>
  <c r="B20" i="23"/>
  <c r="B21" i="23"/>
  <c r="B18" i="23"/>
  <c r="C12" i="23"/>
  <c r="D12" i="23"/>
  <c r="E12" i="23"/>
  <c r="F12" i="23"/>
  <c r="G12" i="23"/>
  <c r="H12" i="23"/>
  <c r="I12" i="23"/>
  <c r="C13" i="23"/>
  <c r="D13" i="23"/>
  <c r="E13" i="23"/>
  <c r="F13" i="23"/>
  <c r="G13" i="23"/>
  <c r="H13" i="23"/>
  <c r="I13" i="23"/>
  <c r="C14" i="23"/>
  <c r="D14" i="23"/>
  <c r="E14" i="23"/>
  <c r="F14" i="23"/>
  <c r="G14" i="23"/>
  <c r="H14" i="23"/>
  <c r="I14" i="23"/>
  <c r="C15" i="23"/>
  <c r="D15" i="23"/>
  <c r="E15" i="23"/>
  <c r="F15" i="23"/>
  <c r="G15" i="23"/>
  <c r="H15" i="23"/>
  <c r="I15" i="23"/>
  <c r="D11" i="23"/>
  <c r="E11" i="23"/>
  <c r="F11" i="23"/>
  <c r="G11" i="23"/>
  <c r="H11" i="23"/>
  <c r="I11" i="23"/>
  <c r="C11" i="23"/>
  <c r="D9" i="24"/>
  <c r="E9" i="24"/>
  <c r="F9" i="24"/>
  <c r="G9" i="24"/>
  <c r="H9" i="24"/>
  <c r="I9" i="24"/>
  <c r="J9" i="24"/>
  <c r="K9" i="24"/>
  <c r="L9" i="24"/>
  <c r="D10" i="24"/>
  <c r="E10" i="24"/>
  <c r="F10" i="24"/>
  <c r="G10" i="24"/>
  <c r="H10" i="24"/>
  <c r="I10" i="24"/>
  <c r="J10" i="24"/>
  <c r="K10" i="24"/>
  <c r="L10" i="24"/>
  <c r="D11" i="24"/>
  <c r="E11" i="24"/>
  <c r="F11" i="24"/>
  <c r="G11" i="24"/>
  <c r="H11" i="24"/>
  <c r="I11" i="24"/>
  <c r="J11" i="24"/>
  <c r="K11" i="24"/>
  <c r="L11" i="24"/>
  <c r="C10" i="24"/>
  <c r="C11" i="24"/>
  <c r="C9" i="24"/>
  <c r="C22" i="22"/>
  <c r="D22" i="22"/>
  <c r="E22" i="22"/>
  <c r="F22" i="22"/>
  <c r="G22" i="22"/>
  <c r="H22" i="22"/>
  <c r="I22" i="22"/>
  <c r="J22" i="22"/>
  <c r="K22" i="22"/>
  <c r="C23" i="22"/>
  <c r="D23" i="22"/>
  <c r="E23" i="22"/>
  <c r="F23" i="22"/>
  <c r="G23" i="22"/>
  <c r="H23" i="22"/>
  <c r="I23" i="22"/>
  <c r="J23" i="22"/>
  <c r="K23" i="22"/>
  <c r="C24" i="22"/>
  <c r="D24" i="22"/>
  <c r="E24" i="22"/>
  <c r="F24" i="22"/>
  <c r="G24" i="22"/>
  <c r="H24" i="22"/>
  <c r="I24" i="22"/>
  <c r="J24" i="22"/>
  <c r="K24" i="22"/>
  <c r="C25" i="22"/>
  <c r="C27" i="22"/>
  <c r="D27" i="22"/>
  <c r="E27" i="22"/>
  <c r="F27" i="22"/>
  <c r="G27" i="22"/>
  <c r="H27" i="22"/>
  <c r="I27" i="22"/>
  <c r="J27" i="22"/>
  <c r="K27" i="22"/>
  <c r="C28" i="22"/>
  <c r="D28" i="22"/>
  <c r="E28" i="22"/>
  <c r="F28" i="22"/>
  <c r="G28" i="22"/>
  <c r="H28" i="22"/>
  <c r="I28" i="22"/>
  <c r="J28" i="22"/>
  <c r="K28" i="22"/>
  <c r="F29" i="22"/>
  <c r="G29" i="22"/>
  <c r="I29" i="22"/>
  <c r="B23" i="22"/>
  <c r="B24" i="22"/>
  <c r="B25" i="22"/>
  <c r="B27" i="22"/>
  <c r="B28" i="22"/>
  <c r="B29" i="22"/>
  <c r="B22" i="22"/>
  <c r="B21" i="21"/>
  <c r="B25" i="21"/>
  <c r="C21" i="21"/>
  <c r="C25" i="21"/>
  <c r="D21" i="21"/>
  <c r="D25" i="21"/>
  <c r="E21" i="21"/>
  <c r="E25" i="21"/>
  <c r="F21" i="21"/>
  <c r="F25" i="21"/>
  <c r="G21" i="21"/>
  <c r="G25" i="21"/>
  <c r="B22" i="21"/>
  <c r="B26" i="21"/>
  <c r="C22" i="21"/>
  <c r="C26" i="21"/>
  <c r="D22" i="21"/>
  <c r="D26" i="21"/>
  <c r="E22" i="21"/>
  <c r="E26" i="21"/>
  <c r="F22" i="21"/>
  <c r="F26" i="21"/>
  <c r="G22" i="21"/>
  <c r="G26" i="21"/>
  <c r="C20" i="21"/>
  <c r="C24" i="21"/>
  <c r="D20" i="21"/>
  <c r="D24" i="21"/>
  <c r="E20" i="21"/>
  <c r="E24" i="21"/>
  <c r="F20" i="21"/>
  <c r="F24" i="21"/>
  <c r="G20" i="21"/>
  <c r="G24" i="21"/>
  <c r="B20" i="21"/>
  <c r="B24" i="21"/>
  <c r="D16" i="21"/>
  <c r="E16" i="21"/>
  <c r="F16" i="21"/>
  <c r="G16" i="21"/>
  <c r="D17" i="21"/>
  <c r="E17" i="21"/>
  <c r="F17" i="21"/>
  <c r="G17" i="21"/>
  <c r="D18" i="21"/>
  <c r="E18" i="21"/>
  <c r="F18" i="21"/>
  <c r="G18" i="21"/>
  <c r="C17" i="21"/>
  <c r="C18" i="21"/>
  <c r="C16" i="21"/>
  <c r="C18" i="15"/>
  <c r="C14" i="15"/>
  <c r="D14" i="15"/>
  <c r="E14" i="15"/>
  <c r="F14" i="15"/>
  <c r="G14" i="15"/>
  <c r="H14" i="15"/>
  <c r="I14" i="15"/>
  <c r="J14" i="15"/>
  <c r="K14" i="15"/>
  <c r="L14" i="15"/>
  <c r="M14" i="15"/>
  <c r="N14" i="15"/>
  <c r="O14" i="15"/>
  <c r="P14" i="15"/>
  <c r="Q14" i="15"/>
  <c r="C15" i="15"/>
  <c r="D15" i="15"/>
  <c r="E15" i="15"/>
  <c r="G15" i="15"/>
  <c r="J15" i="15"/>
  <c r="M15" i="15"/>
  <c r="O15" i="15"/>
  <c r="P15" i="15"/>
  <c r="Q15" i="15"/>
  <c r="C16" i="15"/>
  <c r="D16" i="15"/>
  <c r="E16" i="15"/>
  <c r="F16" i="15"/>
  <c r="G16" i="15"/>
  <c r="H16" i="15"/>
  <c r="I16" i="15"/>
  <c r="J16" i="15"/>
  <c r="K16" i="15"/>
  <c r="L16" i="15"/>
  <c r="M16" i="15"/>
  <c r="N16" i="15"/>
  <c r="O16" i="15"/>
  <c r="P16" i="15"/>
  <c r="Q16" i="15"/>
  <c r="C17" i="15"/>
  <c r="D17" i="15"/>
  <c r="E17" i="15"/>
  <c r="F17" i="15"/>
  <c r="G17" i="15"/>
  <c r="H17" i="15"/>
  <c r="I17" i="15"/>
  <c r="J17" i="15"/>
  <c r="K17" i="15"/>
  <c r="L17" i="15"/>
  <c r="M17" i="15"/>
  <c r="N17" i="15"/>
  <c r="O17" i="15"/>
  <c r="P17" i="15"/>
  <c r="Q17" i="15"/>
  <c r="D18" i="15"/>
  <c r="E18" i="15"/>
  <c r="F18" i="15"/>
  <c r="G18" i="15"/>
  <c r="I18" i="15"/>
  <c r="J18" i="15"/>
  <c r="N18" i="15"/>
  <c r="O18" i="15"/>
  <c r="P18" i="15"/>
  <c r="Q18" i="15"/>
  <c r="D13" i="15"/>
  <c r="E13" i="15"/>
  <c r="F13" i="15"/>
  <c r="G13" i="15"/>
  <c r="H13" i="15"/>
  <c r="I13" i="15"/>
  <c r="J13" i="15"/>
  <c r="K13" i="15"/>
  <c r="L13" i="15"/>
  <c r="M13" i="15"/>
  <c r="N13" i="15"/>
  <c r="O13" i="15"/>
  <c r="P13" i="15"/>
  <c r="Q13" i="15"/>
  <c r="C13" i="15"/>
  <c r="D15" i="14"/>
  <c r="E15" i="14"/>
  <c r="F15" i="14"/>
  <c r="G15" i="14"/>
  <c r="H15" i="14"/>
  <c r="I15" i="14"/>
  <c r="J15" i="14"/>
  <c r="K15" i="14"/>
  <c r="L15" i="14"/>
  <c r="M15" i="14"/>
  <c r="N15" i="14"/>
  <c r="O15" i="14"/>
  <c r="P15" i="14"/>
  <c r="Q15" i="14"/>
  <c r="C15" i="14"/>
  <c r="D16" i="10"/>
  <c r="D19" i="10"/>
  <c r="F19" i="10"/>
  <c r="G19" i="10"/>
  <c r="H19" i="10"/>
  <c r="I19" i="10"/>
  <c r="D20" i="10"/>
  <c r="F20" i="10"/>
  <c r="G20" i="10"/>
  <c r="H20" i="10"/>
  <c r="I20" i="10"/>
  <c r="D21" i="10"/>
  <c r="F21" i="10"/>
  <c r="G21" i="10"/>
  <c r="H21" i="10"/>
  <c r="I21" i="10"/>
  <c r="D22" i="10"/>
  <c r="F22" i="10"/>
  <c r="G22" i="10"/>
  <c r="H22" i="10"/>
  <c r="I22" i="10"/>
  <c r="C20" i="10"/>
  <c r="C21" i="10"/>
  <c r="C22" i="10"/>
  <c r="C19" i="10"/>
  <c r="H12" i="10"/>
  <c r="I12" i="10"/>
  <c r="H13" i="10"/>
  <c r="I13" i="10"/>
  <c r="H14" i="10"/>
  <c r="I14" i="10"/>
  <c r="H15" i="10"/>
  <c r="I15" i="10"/>
  <c r="H16" i="10"/>
  <c r="I16" i="10"/>
  <c r="D12" i="10"/>
  <c r="E12" i="10"/>
  <c r="F12" i="10"/>
  <c r="G12" i="10"/>
  <c r="D13" i="10"/>
  <c r="F13" i="10"/>
  <c r="G13" i="10"/>
  <c r="D14" i="10"/>
  <c r="F14" i="10"/>
  <c r="G14" i="10"/>
  <c r="D15" i="10"/>
  <c r="F15" i="10"/>
  <c r="G15" i="10"/>
  <c r="F16" i="10"/>
  <c r="G16" i="10"/>
  <c r="C13" i="10"/>
  <c r="C14" i="10"/>
  <c r="C15" i="10"/>
  <c r="C16" i="10"/>
  <c r="C12" i="10"/>
  <c r="J10" i="10"/>
  <c r="J16" i="10"/>
  <c r="J9" i="10"/>
  <c r="J15" i="10"/>
  <c r="J8" i="10"/>
  <c r="J14" i="10"/>
  <c r="J7" i="10"/>
  <c r="J13" i="10"/>
  <c r="J6" i="10"/>
  <c r="J20" i="10"/>
  <c r="C24" i="9"/>
  <c r="C29" i="9"/>
  <c r="D24" i="9"/>
  <c r="D29" i="9"/>
  <c r="E24" i="9"/>
  <c r="E29" i="9"/>
  <c r="F24" i="9"/>
  <c r="F29" i="9"/>
  <c r="G24" i="9"/>
  <c r="G29" i="9"/>
  <c r="H24" i="9"/>
  <c r="H29" i="9"/>
  <c r="I24" i="9"/>
  <c r="I29" i="9"/>
  <c r="J24" i="9"/>
  <c r="J29" i="9"/>
  <c r="B24" i="9"/>
  <c r="B29" i="9"/>
  <c r="D19" i="9"/>
  <c r="E19" i="9"/>
  <c r="F19" i="9"/>
  <c r="G19" i="9"/>
  <c r="H19" i="9"/>
  <c r="I19" i="9"/>
  <c r="J19" i="9"/>
  <c r="C19" i="9"/>
  <c r="C24" i="6"/>
  <c r="C30" i="6"/>
  <c r="D24" i="6"/>
  <c r="D30" i="6"/>
  <c r="E24" i="6"/>
  <c r="E30" i="6"/>
  <c r="F24" i="6"/>
  <c r="F30" i="6"/>
  <c r="B24" i="6"/>
  <c r="B30" i="6"/>
  <c r="D18" i="6"/>
  <c r="E18" i="6"/>
  <c r="F18" i="6"/>
  <c r="G18" i="6"/>
  <c r="H18" i="6"/>
  <c r="I18" i="6"/>
  <c r="C18" i="6"/>
  <c r="C16" i="5"/>
  <c r="H16" i="5"/>
  <c r="D16" i="5"/>
  <c r="I16" i="5"/>
  <c r="E16" i="5"/>
  <c r="J16" i="5"/>
  <c r="F16" i="5"/>
  <c r="K16" i="5"/>
  <c r="B16" i="5"/>
  <c r="G16" i="5"/>
  <c r="I9" i="5"/>
  <c r="J9" i="5"/>
  <c r="K9" i="5"/>
  <c r="H9" i="5"/>
  <c r="D14" i="4"/>
  <c r="I14" i="4"/>
  <c r="E14" i="4"/>
  <c r="J14" i="4"/>
  <c r="F14" i="4"/>
  <c r="K14" i="4"/>
  <c r="C14" i="4"/>
  <c r="H14" i="4"/>
  <c r="B14" i="4"/>
  <c r="G14" i="4"/>
  <c r="I8" i="4"/>
  <c r="J8" i="4"/>
  <c r="K8" i="4"/>
  <c r="H8" i="4"/>
  <c r="C15" i="3"/>
  <c r="G15" i="3"/>
  <c r="E15" i="3"/>
  <c r="I15" i="3"/>
  <c r="B15" i="3"/>
  <c r="F15" i="3"/>
  <c r="I9" i="3"/>
  <c r="G9" i="3"/>
  <c r="E27" i="2"/>
  <c r="F27" i="2"/>
  <c r="G27" i="2"/>
  <c r="H27" i="2"/>
  <c r="I27" i="2"/>
  <c r="J27" i="2"/>
  <c r="K27" i="2"/>
  <c r="L27" i="2"/>
  <c r="C27" i="2"/>
  <c r="D27" i="2"/>
  <c r="B27" i="2"/>
  <c r="C23" i="2"/>
  <c r="C28" i="2"/>
  <c r="D23" i="2"/>
  <c r="D28" i="2"/>
  <c r="E23" i="2"/>
  <c r="E28" i="2"/>
  <c r="F23" i="2"/>
  <c r="F28" i="2"/>
  <c r="G23" i="2"/>
  <c r="G28" i="2"/>
  <c r="H23" i="2"/>
  <c r="H28" i="2"/>
  <c r="I23" i="2"/>
  <c r="I28" i="2"/>
  <c r="J23" i="2"/>
  <c r="J28" i="2"/>
  <c r="K23" i="2"/>
  <c r="K28" i="2"/>
  <c r="L23" i="2"/>
  <c r="L28" i="2"/>
  <c r="B23" i="2"/>
  <c r="B28" i="2"/>
  <c r="L18" i="2"/>
  <c r="D18" i="2"/>
  <c r="E18" i="2"/>
  <c r="F18" i="2"/>
  <c r="G18" i="2"/>
  <c r="H18" i="2"/>
  <c r="I18" i="2"/>
  <c r="J18" i="2"/>
  <c r="K18" i="2"/>
  <c r="C18" i="2"/>
  <c r="G16" i="1"/>
  <c r="G23" i="1"/>
  <c r="D16" i="1"/>
  <c r="D23" i="1"/>
  <c r="C16" i="1"/>
  <c r="C23" i="1"/>
  <c r="B16" i="1"/>
  <c r="B23" i="1"/>
  <c r="F9" i="1"/>
  <c r="E9" i="1"/>
  <c r="C6" i="25"/>
  <c r="C5" i="25"/>
  <c r="B13" i="1"/>
  <c r="B20" i="1"/>
  <c r="C7" i="25"/>
  <c r="C8" i="25"/>
  <c r="C9" i="25"/>
  <c r="C10" i="25"/>
  <c r="C11" i="25"/>
  <c r="C12" i="25"/>
  <c r="C4" i="25"/>
  <c r="B9" i="24"/>
  <c r="B10" i="24"/>
  <c r="B11" i="24"/>
  <c r="I18" i="10"/>
  <c r="H18" i="10"/>
  <c r="G18" i="10"/>
  <c r="F18" i="10"/>
  <c r="E13" i="10"/>
  <c r="E20" i="10"/>
  <c r="E21" i="10"/>
  <c r="E22" i="10"/>
  <c r="E18" i="10"/>
  <c r="D18" i="10"/>
  <c r="C18" i="10"/>
  <c r="B18" i="10"/>
  <c r="B19" i="10"/>
  <c r="B20" i="10"/>
  <c r="B21" i="10"/>
  <c r="B22" i="10"/>
  <c r="B13" i="10"/>
  <c r="B12" i="10"/>
  <c r="B14" i="10"/>
  <c r="B15" i="10"/>
  <c r="B16" i="10"/>
  <c r="G13" i="1"/>
  <c r="G20" i="1"/>
  <c r="G14" i="1"/>
  <c r="G21" i="1"/>
  <c r="G15" i="1"/>
  <c r="G22" i="1"/>
  <c r="D13" i="1"/>
  <c r="D20" i="1"/>
  <c r="D14" i="1"/>
  <c r="D21" i="1"/>
  <c r="C13" i="1"/>
  <c r="C20" i="1"/>
  <c r="C14" i="1"/>
  <c r="C21" i="1"/>
  <c r="B14" i="1"/>
  <c r="B21" i="1"/>
  <c r="C15" i="1"/>
  <c r="C22" i="1"/>
  <c r="D15" i="1"/>
  <c r="D22" i="1"/>
  <c r="B15" i="1"/>
  <c r="B22" i="1"/>
  <c r="F7" i="1"/>
  <c r="F4" i="1"/>
  <c r="F5" i="1"/>
  <c r="F6" i="1"/>
  <c r="E4" i="1"/>
  <c r="E5" i="1"/>
  <c r="E6" i="1"/>
  <c r="E7" i="1"/>
  <c r="F8" i="1"/>
  <c r="E8" i="1"/>
  <c r="J18" i="10"/>
  <c r="E15" i="10"/>
  <c r="E19" i="10"/>
  <c r="J12" i="10"/>
  <c r="J22" i="10"/>
  <c r="E16" i="10"/>
  <c r="J21" i="10"/>
  <c r="E14" i="10"/>
  <c r="J19" i="10"/>
  <c r="B11" i="51"/>
  <c r="B14" i="51"/>
  <c r="B13" i="51"/>
  <c r="B15" i="51"/>
  <c r="B20" i="46"/>
  <c r="B17" i="46"/>
  <c r="D13" i="50"/>
  <c r="C19" i="50"/>
  <c r="B18" i="57"/>
  <c r="B20" i="57"/>
</calcChain>
</file>

<file path=xl/sharedStrings.xml><?xml version="1.0" encoding="utf-8"?>
<sst xmlns="http://schemas.openxmlformats.org/spreadsheetml/2006/main" count="1494" uniqueCount="531">
  <si>
    <t>総住宅数</t>
    <rPh sb="0" eb="1">
      <t>ソウ</t>
    </rPh>
    <rPh sb="1" eb="4">
      <t>ジュウタクスウ</t>
    </rPh>
    <phoneticPr fontId="2"/>
  </si>
  <si>
    <t>総世帯数</t>
    <rPh sb="0" eb="1">
      <t>ソウ</t>
    </rPh>
    <rPh sb="1" eb="4">
      <t>セタイスウ</t>
    </rPh>
    <phoneticPr fontId="2"/>
  </si>
  <si>
    <t>世帯人員</t>
    <rPh sb="0" eb="2">
      <t>セタイ</t>
    </rPh>
    <rPh sb="2" eb="4">
      <t>ジンイン</t>
    </rPh>
    <phoneticPr fontId="2"/>
  </si>
  <si>
    <t>1世帯あたり住宅数</t>
    <rPh sb="1" eb="3">
      <t>セタイ</t>
    </rPh>
    <rPh sb="6" eb="9">
      <t>ジュウタクスウ</t>
    </rPh>
    <phoneticPr fontId="2"/>
  </si>
  <si>
    <t>1世帯あたり人員</t>
    <rPh sb="1" eb="3">
      <t>セタイ</t>
    </rPh>
    <rPh sb="6" eb="8">
      <t>ジンイン</t>
    </rPh>
    <phoneticPr fontId="2"/>
  </si>
  <si>
    <t>住宅外で人が居住する建物数</t>
    <rPh sb="0" eb="2">
      <t>ジュウタク</t>
    </rPh>
    <rPh sb="2" eb="3">
      <t>ガイ</t>
    </rPh>
    <rPh sb="4" eb="5">
      <t>ヒト</t>
    </rPh>
    <rPh sb="6" eb="8">
      <t>キョジュウ</t>
    </rPh>
    <rPh sb="10" eb="12">
      <t>タテモノ</t>
    </rPh>
    <rPh sb="12" eb="13">
      <t>カズ</t>
    </rPh>
    <phoneticPr fontId="2"/>
  </si>
  <si>
    <t>平成20年</t>
    <rPh sb="0" eb="2">
      <t>ヘイセイ</t>
    </rPh>
    <rPh sb="4" eb="5">
      <t>ネン</t>
    </rPh>
    <phoneticPr fontId="2"/>
  </si>
  <si>
    <t>平成15年</t>
    <rPh sb="0" eb="2">
      <t>ヘイセイ</t>
    </rPh>
    <rPh sb="4" eb="5">
      <t>ネン</t>
    </rPh>
    <phoneticPr fontId="2"/>
  </si>
  <si>
    <t>平成10年</t>
    <rPh sb="0" eb="2">
      <t>ヘイセイ</t>
    </rPh>
    <rPh sb="4" eb="5">
      <t>ネン</t>
    </rPh>
    <phoneticPr fontId="2"/>
  </si>
  <si>
    <t>実数</t>
    <rPh sb="0" eb="2">
      <t>ジッスウ</t>
    </rPh>
    <phoneticPr fontId="2"/>
  </si>
  <si>
    <t>増減数</t>
    <rPh sb="0" eb="2">
      <t>ゾウゲン</t>
    </rPh>
    <rPh sb="2" eb="3">
      <t>スウ</t>
    </rPh>
    <phoneticPr fontId="2"/>
  </si>
  <si>
    <t>平成5年</t>
    <rPh sb="0" eb="2">
      <t>ヘイセイ</t>
    </rPh>
    <rPh sb="3" eb="4">
      <t>ネン</t>
    </rPh>
    <phoneticPr fontId="2"/>
  </si>
  <si>
    <t>－</t>
  </si>
  <si>
    <t>総数</t>
    <rPh sb="0" eb="2">
      <t>ソウスウ</t>
    </rPh>
    <phoneticPr fontId="2"/>
  </si>
  <si>
    <t>居住世帯あり</t>
    <rPh sb="0" eb="2">
      <t>キョジュウ</t>
    </rPh>
    <rPh sb="2" eb="4">
      <t>セタイ</t>
    </rPh>
    <phoneticPr fontId="2"/>
  </si>
  <si>
    <t>一時現住者のみ</t>
    <rPh sb="0" eb="2">
      <t>イチジ</t>
    </rPh>
    <rPh sb="2" eb="4">
      <t>ゲンジュウ</t>
    </rPh>
    <rPh sb="4" eb="5">
      <t>シャ</t>
    </rPh>
    <phoneticPr fontId="2"/>
  </si>
  <si>
    <t>賃貸用</t>
    <rPh sb="0" eb="3">
      <t>チンタイヨウ</t>
    </rPh>
    <phoneticPr fontId="2"/>
  </si>
  <si>
    <t>売却用</t>
    <rPh sb="0" eb="3">
      <t>バイキャクヨウ</t>
    </rPh>
    <phoneticPr fontId="2"/>
  </si>
  <si>
    <t>その他</t>
    <rPh sb="2" eb="3">
      <t>タ</t>
    </rPh>
    <phoneticPr fontId="2"/>
  </si>
  <si>
    <t>居住世帯なし</t>
    <rPh sb="0" eb="2">
      <t>キョジュウ</t>
    </rPh>
    <rPh sb="2" eb="4">
      <t>セタイ</t>
    </rPh>
    <phoneticPr fontId="2"/>
  </si>
  <si>
    <t>建築中</t>
    <rPh sb="0" eb="3">
      <t>ケンチクチュウ</t>
    </rPh>
    <phoneticPr fontId="2"/>
  </si>
  <si>
    <t>同居世帯　　あり</t>
    <rPh sb="0" eb="2">
      <t>ドウキョ</t>
    </rPh>
    <rPh sb="2" eb="4">
      <t>セタイ</t>
    </rPh>
    <phoneticPr fontId="2"/>
  </si>
  <si>
    <t>－</t>
    <phoneticPr fontId="2"/>
  </si>
  <si>
    <t>－</t>
    <phoneticPr fontId="2"/>
  </si>
  <si>
    <t>専用住宅</t>
    <rPh sb="0" eb="2">
      <t>センヨウ</t>
    </rPh>
    <rPh sb="2" eb="4">
      <t>ジュウタク</t>
    </rPh>
    <phoneticPr fontId="2"/>
  </si>
  <si>
    <t>農林漁業　　併用住宅</t>
    <rPh sb="0" eb="2">
      <t>ノウリン</t>
    </rPh>
    <rPh sb="2" eb="4">
      <t>ギョギョウ</t>
    </rPh>
    <rPh sb="6" eb="8">
      <t>ヘイヨウ</t>
    </rPh>
    <rPh sb="8" eb="10">
      <t>ジュウタク</t>
    </rPh>
    <phoneticPr fontId="2"/>
  </si>
  <si>
    <t>増減率（％）</t>
    <rPh sb="0" eb="2">
      <t>ゾウゲン</t>
    </rPh>
    <rPh sb="2" eb="3">
      <t>リツ</t>
    </rPh>
    <phoneticPr fontId="2"/>
  </si>
  <si>
    <t>割合（％）</t>
    <rPh sb="0" eb="2">
      <t>ワリアイ</t>
    </rPh>
    <phoneticPr fontId="2"/>
  </si>
  <si>
    <t>長屋建</t>
    <rPh sb="0" eb="2">
      <t>ナガヤ</t>
    </rPh>
    <rPh sb="2" eb="3">
      <t>ダ</t>
    </rPh>
    <phoneticPr fontId="2"/>
  </si>
  <si>
    <t>共同住宅</t>
    <rPh sb="0" eb="2">
      <t>キョウドウ</t>
    </rPh>
    <rPh sb="2" eb="4">
      <t>ジュウタク</t>
    </rPh>
    <phoneticPr fontId="2"/>
  </si>
  <si>
    <t>－</t>
    <phoneticPr fontId="2"/>
  </si>
  <si>
    <t>－</t>
    <phoneticPr fontId="2"/>
  </si>
  <si>
    <t>1・2階建</t>
    <rPh sb="3" eb="5">
      <t>カイダ</t>
    </rPh>
    <phoneticPr fontId="2"/>
  </si>
  <si>
    <t>3～5階建</t>
    <rPh sb="3" eb="5">
      <t>カイダ</t>
    </rPh>
    <phoneticPr fontId="2"/>
  </si>
  <si>
    <t>6階建以上</t>
    <rPh sb="1" eb="3">
      <t>カイダ</t>
    </rPh>
    <rPh sb="3" eb="5">
      <t>イジョウ</t>
    </rPh>
    <phoneticPr fontId="2"/>
  </si>
  <si>
    <t>-</t>
    <phoneticPr fontId="2"/>
  </si>
  <si>
    <t>木造</t>
    <rPh sb="0" eb="2">
      <t>モクゾウ</t>
    </rPh>
    <phoneticPr fontId="2"/>
  </si>
  <si>
    <t>防火木造</t>
    <rPh sb="0" eb="2">
      <t>ボウカ</t>
    </rPh>
    <rPh sb="2" eb="4">
      <t>モクゾウ</t>
    </rPh>
    <phoneticPr fontId="2"/>
  </si>
  <si>
    <t>非木造</t>
    <rPh sb="0" eb="1">
      <t>ヒ</t>
    </rPh>
    <rPh sb="1" eb="3">
      <t>モクゾウ</t>
    </rPh>
    <phoneticPr fontId="2"/>
  </si>
  <si>
    <t>鉄筋・鉄骨コンクリート造</t>
    <rPh sb="0" eb="2">
      <t>テッキン</t>
    </rPh>
    <rPh sb="3" eb="5">
      <t>テッコツ</t>
    </rPh>
    <rPh sb="11" eb="12">
      <t>ツク</t>
    </rPh>
    <phoneticPr fontId="2"/>
  </si>
  <si>
    <t>鉄骨造</t>
    <rPh sb="0" eb="2">
      <t>テッコツ</t>
    </rPh>
    <rPh sb="2" eb="3">
      <t>ツク</t>
    </rPh>
    <phoneticPr fontId="2"/>
  </si>
  <si>
    <t>住宅総数</t>
    <rPh sb="0" eb="2">
      <t>ジュウタク</t>
    </rPh>
    <rPh sb="2" eb="4">
      <t>ソウスウ</t>
    </rPh>
    <phoneticPr fontId="2"/>
  </si>
  <si>
    <t>一戸建</t>
    <rPh sb="0" eb="2">
      <t>イッコ</t>
    </rPh>
    <rPh sb="2" eb="3">
      <t>タ</t>
    </rPh>
    <phoneticPr fontId="2"/>
  </si>
  <si>
    <t>長屋建</t>
    <rPh sb="0" eb="2">
      <t>ナガヤ</t>
    </rPh>
    <rPh sb="2" eb="3">
      <t>タ</t>
    </rPh>
    <phoneticPr fontId="2"/>
  </si>
  <si>
    <t>不詳</t>
    <rPh sb="0" eb="2">
      <t>フショウ</t>
    </rPh>
    <phoneticPr fontId="2"/>
  </si>
  <si>
    <t>持ち家</t>
    <rPh sb="0" eb="1">
      <t>モ</t>
    </rPh>
    <rPh sb="2" eb="3">
      <t>イエ</t>
    </rPh>
    <phoneticPr fontId="2"/>
  </si>
  <si>
    <t>借家</t>
    <rPh sb="0" eb="1">
      <t>カ</t>
    </rPh>
    <rPh sb="1" eb="2">
      <t>イエ</t>
    </rPh>
    <phoneticPr fontId="2"/>
  </si>
  <si>
    <t>公営・都市機構・公社の借家</t>
    <rPh sb="0" eb="2">
      <t>コウエイ</t>
    </rPh>
    <rPh sb="3" eb="5">
      <t>トシ</t>
    </rPh>
    <rPh sb="5" eb="7">
      <t>キコウ</t>
    </rPh>
    <rPh sb="8" eb="10">
      <t>コウシャ</t>
    </rPh>
    <rPh sb="11" eb="12">
      <t>カ</t>
    </rPh>
    <rPh sb="12" eb="13">
      <t>イエ</t>
    </rPh>
    <phoneticPr fontId="2"/>
  </si>
  <si>
    <t>公営の借家</t>
    <rPh sb="0" eb="2">
      <t>コウエイ</t>
    </rPh>
    <rPh sb="3" eb="4">
      <t>カ</t>
    </rPh>
    <rPh sb="4" eb="5">
      <t>イエ</t>
    </rPh>
    <phoneticPr fontId="2"/>
  </si>
  <si>
    <t>民営借家</t>
    <rPh sb="0" eb="2">
      <t>ミンエイ</t>
    </rPh>
    <rPh sb="2" eb="3">
      <t>カ</t>
    </rPh>
    <rPh sb="3" eb="4">
      <t>イエ</t>
    </rPh>
    <phoneticPr fontId="2"/>
  </si>
  <si>
    <t>給与住宅</t>
    <rPh sb="0" eb="2">
      <t>キュウヨ</t>
    </rPh>
    <rPh sb="2" eb="4">
      <t>ジュウタク</t>
    </rPh>
    <phoneticPr fontId="2"/>
  </si>
  <si>
    <t>一戸建</t>
    <rPh sb="0" eb="2">
      <t>イッコ</t>
    </rPh>
    <rPh sb="2" eb="3">
      <t>ダ</t>
    </rPh>
    <phoneticPr fontId="2"/>
  </si>
  <si>
    <t>公営</t>
    <rPh sb="0" eb="2">
      <t>コウエイ</t>
    </rPh>
    <phoneticPr fontId="2"/>
  </si>
  <si>
    <t>都市再生　　機構・公社</t>
    <rPh sb="0" eb="2">
      <t>トシ</t>
    </rPh>
    <rPh sb="2" eb="4">
      <t>サイセイ</t>
    </rPh>
    <rPh sb="6" eb="8">
      <t>キコウ</t>
    </rPh>
    <rPh sb="9" eb="11">
      <t>コウシャ</t>
    </rPh>
    <phoneticPr fontId="2"/>
  </si>
  <si>
    <t xml:space="preserve">昭和63年 </t>
    <rPh sb="0" eb="2">
      <t>ショウワ</t>
    </rPh>
    <rPh sb="4" eb="5">
      <t>ネン</t>
    </rPh>
    <phoneticPr fontId="2"/>
  </si>
  <si>
    <t>平成15年　</t>
    <rPh sb="0" eb="2">
      <t>ヘイセイ</t>
    </rPh>
    <rPh sb="4" eb="5">
      <t>ネン</t>
    </rPh>
    <phoneticPr fontId="2"/>
  </si>
  <si>
    <t>専用</t>
    <rPh sb="0" eb="2">
      <t>センヨウ</t>
    </rPh>
    <phoneticPr fontId="2"/>
  </si>
  <si>
    <t>共用</t>
    <rPh sb="0" eb="2">
      <t>キョウヨウ</t>
    </rPh>
    <phoneticPr fontId="2"/>
  </si>
  <si>
    <t>浴室</t>
    <rPh sb="0" eb="2">
      <t>ヨクシツ</t>
    </rPh>
    <phoneticPr fontId="2"/>
  </si>
  <si>
    <t>高齢者のための設備がある</t>
    <rPh sb="0" eb="3">
      <t>コウレイシャ</t>
    </rPh>
    <rPh sb="7" eb="9">
      <t>セツビ</t>
    </rPh>
    <phoneticPr fontId="2"/>
  </si>
  <si>
    <t>手すりがある</t>
    <rPh sb="0" eb="1">
      <t>テ</t>
    </rPh>
    <phoneticPr fontId="2"/>
  </si>
  <si>
    <t>玄関</t>
    <rPh sb="0" eb="2">
      <t>ゲンカン</t>
    </rPh>
    <phoneticPr fontId="2"/>
  </si>
  <si>
    <t>トイレ</t>
    <phoneticPr fontId="2"/>
  </si>
  <si>
    <t>脱衣所</t>
    <rPh sb="0" eb="2">
      <t>ダツイ</t>
    </rPh>
    <rPh sb="2" eb="3">
      <t>ジョ</t>
    </rPh>
    <phoneticPr fontId="2"/>
  </si>
  <si>
    <t>廊下</t>
    <rPh sb="0" eb="2">
      <t>ロウカ</t>
    </rPh>
    <phoneticPr fontId="2"/>
  </si>
  <si>
    <t>階段</t>
    <rPh sb="0" eb="2">
      <t>カイダン</t>
    </rPh>
    <phoneticPr fontId="2"/>
  </si>
  <si>
    <t>居住室</t>
    <rPh sb="0" eb="3">
      <t>キョジュウシツ</t>
    </rPh>
    <phoneticPr fontId="2"/>
  </si>
  <si>
    <t>廊下などが車椅子で通行可能な幅</t>
    <rPh sb="0" eb="2">
      <t>ロウカ</t>
    </rPh>
    <rPh sb="5" eb="8">
      <t>クルマイス</t>
    </rPh>
    <rPh sb="9" eb="11">
      <t>ツウコウ</t>
    </rPh>
    <rPh sb="11" eb="13">
      <t>カノウ</t>
    </rPh>
    <rPh sb="14" eb="15">
      <t>ハバ</t>
    </rPh>
    <phoneticPr fontId="2"/>
  </si>
  <si>
    <t>段差がない屋内</t>
    <rPh sb="0" eb="2">
      <t>ダンサ</t>
    </rPh>
    <rPh sb="5" eb="7">
      <t>オクナイ</t>
    </rPh>
    <phoneticPr fontId="2"/>
  </si>
  <si>
    <t>高齢者の設備はない</t>
    <rPh sb="0" eb="3">
      <t>コウレイシャ</t>
    </rPh>
    <rPh sb="4" eb="6">
      <t>セツビ</t>
    </rPh>
    <phoneticPr fontId="2"/>
  </si>
  <si>
    <t>またぎ　　　　やすい　　　　高さの　　　　浴槽</t>
    <rPh sb="14" eb="15">
      <t>タカ</t>
    </rPh>
    <rPh sb="21" eb="23">
      <t>ヨクソウ</t>
    </rPh>
    <phoneticPr fontId="2"/>
  </si>
  <si>
    <t>　道路から　玄関まで　　車椅子で　　通行可能</t>
    <rPh sb="1" eb="3">
      <t>ドウロ</t>
    </rPh>
    <rPh sb="6" eb="8">
      <t>ゲンカン</t>
    </rPh>
    <rPh sb="12" eb="15">
      <t>クルマイス</t>
    </rPh>
    <rPh sb="18" eb="20">
      <t>ツウコウ</t>
    </rPh>
    <rPh sb="20" eb="22">
      <t>カノウ</t>
    </rPh>
    <phoneticPr fontId="2"/>
  </si>
  <si>
    <t>トイレ</t>
    <phoneticPr fontId="2"/>
  </si>
  <si>
    <t>（うち高齢者対応型共同住宅）</t>
    <rPh sb="3" eb="6">
      <t>コウレイシャ</t>
    </rPh>
    <rPh sb="6" eb="8">
      <t>タイオウ</t>
    </rPh>
    <rPh sb="8" eb="9">
      <t>ガタ</t>
    </rPh>
    <rPh sb="9" eb="11">
      <t>キョウドウ</t>
    </rPh>
    <rPh sb="11" eb="13">
      <t>ジュウタク</t>
    </rPh>
    <phoneticPr fontId="2"/>
  </si>
  <si>
    <t>住宅数（H15)</t>
    <rPh sb="0" eb="3">
      <t>ジュウタクスウ</t>
    </rPh>
    <phoneticPr fontId="2"/>
  </si>
  <si>
    <t>平成15年～20年</t>
    <rPh sb="0" eb="2">
      <t>ヘイセイ</t>
    </rPh>
    <rPh sb="4" eb="5">
      <t>ネン</t>
    </rPh>
    <rPh sb="8" eb="9">
      <t>ネン</t>
    </rPh>
    <phoneticPr fontId="2"/>
  </si>
  <si>
    <t>　借家</t>
    <rPh sb="1" eb="2">
      <t>カ</t>
    </rPh>
    <rPh sb="2" eb="3">
      <t>イエ</t>
    </rPh>
    <phoneticPr fontId="2"/>
  </si>
  <si>
    <t>　共同住宅</t>
    <rPh sb="1" eb="3">
      <t>キョウドウ</t>
    </rPh>
    <rPh sb="3" eb="5">
      <t>ジュウタク</t>
    </rPh>
    <phoneticPr fontId="2"/>
  </si>
  <si>
    <t>　その他</t>
    <rPh sb="3" eb="4">
      <t>タ</t>
    </rPh>
    <phoneticPr fontId="2"/>
  </si>
  <si>
    <t>省エネルギー設備等あり</t>
    <rPh sb="0" eb="1">
      <t>ショウ</t>
    </rPh>
    <rPh sb="6" eb="9">
      <t>セツビトウ</t>
    </rPh>
    <phoneticPr fontId="2"/>
  </si>
  <si>
    <t>すべての窓</t>
    <rPh sb="4" eb="5">
      <t>マド</t>
    </rPh>
    <phoneticPr fontId="2"/>
  </si>
  <si>
    <t>一部の窓</t>
    <rPh sb="0" eb="2">
      <t>イチブ</t>
    </rPh>
    <rPh sb="3" eb="4">
      <t>マド</t>
    </rPh>
    <phoneticPr fontId="2"/>
  </si>
  <si>
    <t>　持ち家</t>
    <rPh sb="1" eb="2">
      <t>モ</t>
    </rPh>
    <rPh sb="3" eb="4">
      <t>イエ</t>
    </rPh>
    <phoneticPr fontId="2"/>
  </si>
  <si>
    <t>昭和35年
以前</t>
    <rPh sb="0" eb="2">
      <t>ショウワ</t>
    </rPh>
    <rPh sb="6" eb="8">
      <t>イゼン</t>
    </rPh>
    <phoneticPr fontId="0"/>
  </si>
  <si>
    <t>昭和36年
　～45年</t>
    <rPh sb="0" eb="2">
      <t>ショウワ</t>
    </rPh>
    <rPh sb="4" eb="5">
      <t>ネン</t>
    </rPh>
    <phoneticPr fontId="0"/>
  </si>
  <si>
    <t>昭和46年
　～55年</t>
    <rPh sb="0" eb="2">
      <t>ショウワ</t>
    </rPh>
    <rPh sb="4" eb="5">
      <t>ネン</t>
    </rPh>
    <phoneticPr fontId="0"/>
  </si>
  <si>
    <t>平成13年
　～17年</t>
    <rPh sb="0" eb="2">
      <t>ヘイセイ</t>
    </rPh>
    <rPh sb="4" eb="5">
      <t>ネン</t>
    </rPh>
    <phoneticPr fontId="0"/>
  </si>
  <si>
    <t>　公営</t>
    <rPh sb="1" eb="3">
      <t>コウエイ</t>
    </rPh>
    <phoneticPr fontId="2"/>
  </si>
  <si>
    <t>　都市再生機構・公社</t>
    <rPh sb="1" eb="3">
      <t>トシ</t>
    </rPh>
    <rPh sb="3" eb="5">
      <t>サイセイ</t>
    </rPh>
    <rPh sb="5" eb="7">
      <t>キコウ</t>
    </rPh>
    <rPh sb="8" eb="10">
      <t>コウシャ</t>
    </rPh>
    <phoneticPr fontId="2"/>
  </si>
  <si>
    <t>　民営(木造）</t>
    <rPh sb="1" eb="3">
      <t>ミンエイ</t>
    </rPh>
    <rPh sb="4" eb="6">
      <t>モクゾウ</t>
    </rPh>
    <phoneticPr fontId="2"/>
  </si>
  <si>
    <t>　民営(非木造）</t>
    <rPh sb="1" eb="3">
      <t>ミンエイ</t>
    </rPh>
    <rPh sb="4" eb="5">
      <t>ヒ</t>
    </rPh>
    <rPh sb="5" eb="7">
      <t>モクゾウ</t>
    </rPh>
    <phoneticPr fontId="2"/>
  </si>
  <si>
    <t>　給与住宅</t>
    <rPh sb="1" eb="3">
      <t>キュウヨ</t>
    </rPh>
    <rPh sb="3" eb="5">
      <t>ジュウタク</t>
    </rPh>
    <phoneticPr fontId="2"/>
  </si>
  <si>
    <t>総数</t>
    <rPh sb="0" eb="2">
      <t>ソウスウ</t>
    </rPh>
    <phoneticPr fontId="1"/>
  </si>
  <si>
    <t>増改築・改修工事等をした</t>
    <rPh sb="0" eb="3">
      <t>ゾウカイチク</t>
    </rPh>
    <rPh sb="4" eb="6">
      <t>カイシュウ</t>
    </rPh>
    <rPh sb="6" eb="8">
      <t>コウジ</t>
    </rPh>
    <rPh sb="8" eb="9">
      <t>トウ</t>
    </rPh>
    <phoneticPr fontId="0"/>
  </si>
  <si>
    <t>増築・間取りの変更</t>
    <rPh sb="0" eb="2">
      <t>ゾウチク</t>
    </rPh>
    <rPh sb="3" eb="5">
      <t>マド</t>
    </rPh>
    <rPh sb="7" eb="9">
      <t>ヘンコウ</t>
    </rPh>
    <phoneticPr fontId="2"/>
  </si>
  <si>
    <t>台所・トイレ・浴室・洗面所の改修</t>
    <rPh sb="0" eb="2">
      <t>ダイドコロ</t>
    </rPh>
    <rPh sb="7" eb="9">
      <t>ヨクシツ</t>
    </rPh>
    <rPh sb="10" eb="12">
      <t>センメン</t>
    </rPh>
    <rPh sb="12" eb="13">
      <t>ジョ</t>
    </rPh>
    <rPh sb="14" eb="16">
      <t>カイシュウ</t>
    </rPh>
    <phoneticPr fontId="2"/>
  </si>
  <si>
    <t>天井・壁・床等の内装の改修</t>
    <rPh sb="0" eb="2">
      <t>テンジョウ</t>
    </rPh>
    <rPh sb="3" eb="4">
      <t>カベ</t>
    </rPh>
    <rPh sb="5" eb="6">
      <t>ユカ</t>
    </rPh>
    <rPh sb="6" eb="7">
      <t>トウ</t>
    </rPh>
    <rPh sb="8" eb="10">
      <t>ナイソウ</t>
    </rPh>
    <rPh sb="11" eb="13">
      <t>カイシュウ</t>
    </rPh>
    <phoneticPr fontId="2"/>
  </si>
  <si>
    <t>屋根・外壁等の改修</t>
    <rPh sb="0" eb="2">
      <t>ヤネ</t>
    </rPh>
    <rPh sb="3" eb="5">
      <t>ガイヘキ</t>
    </rPh>
    <rPh sb="5" eb="6">
      <t>トウ</t>
    </rPh>
    <rPh sb="7" eb="9">
      <t>カイシュウ</t>
    </rPh>
    <phoneticPr fontId="2"/>
  </si>
  <si>
    <t>壁・柱・基礎等の補強</t>
    <rPh sb="0" eb="1">
      <t>カベ</t>
    </rPh>
    <rPh sb="2" eb="3">
      <t>ハシラ</t>
    </rPh>
    <rPh sb="4" eb="6">
      <t>キソ</t>
    </rPh>
    <rPh sb="6" eb="7">
      <t>トウ</t>
    </rPh>
    <rPh sb="8" eb="10">
      <t>ホキョウ</t>
    </rPh>
    <phoneticPr fontId="2"/>
  </si>
  <si>
    <t>窓・壁等の断熱・結露防止の工事</t>
    <rPh sb="0" eb="1">
      <t>マド</t>
    </rPh>
    <rPh sb="2" eb="3">
      <t>カベ</t>
    </rPh>
    <rPh sb="3" eb="4">
      <t>トウ</t>
    </rPh>
    <rPh sb="5" eb="7">
      <t>ダンネツ</t>
    </rPh>
    <rPh sb="8" eb="10">
      <t>ケツロ</t>
    </rPh>
    <rPh sb="10" eb="12">
      <t>ボウシ</t>
    </rPh>
    <rPh sb="13" eb="15">
      <t>コウジ</t>
    </rPh>
    <phoneticPr fontId="2"/>
  </si>
  <si>
    <t>増改築・補修工事なし</t>
    <rPh sb="0" eb="3">
      <t>ゾウカイチク</t>
    </rPh>
    <rPh sb="4" eb="6">
      <t>ホシュウ</t>
    </rPh>
    <rPh sb="6" eb="8">
      <t>コウジ</t>
    </rPh>
    <phoneticPr fontId="2"/>
  </si>
  <si>
    <t>腐朽・破損あり</t>
    <rPh sb="0" eb="2">
      <t>フキュウ</t>
    </rPh>
    <rPh sb="3" eb="5">
      <t>ハソン</t>
    </rPh>
    <phoneticPr fontId="2"/>
  </si>
  <si>
    <t>腐朽・破損なし</t>
    <rPh sb="0" eb="2">
      <t>フキュウ</t>
    </rPh>
    <rPh sb="3" eb="5">
      <t>ハソン</t>
    </rPh>
    <phoneticPr fontId="2"/>
  </si>
  <si>
    <t>耐震診断をしたことがある</t>
    <rPh sb="0" eb="2">
      <t>タイシン</t>
    </rPh>
    <rPh sb="2" eb="4">
      <t>シンダン</t>
    </rPh>
    <phoneticPr fontId="2"/>
  </si>
  <si>
    <t>　耐震性が確保されていた</t>
    <rPh sb="1" eb="3">
      <t>タイシン</t>
    </rPh>
    <rPh sb="3" eb="4">
      <t>セイ</t>
    </rPh>
    <rPh sb="5" eb="7">
      <t>カクホ</t>
    </rPh>
    <phoneticPr fontId="2"/>
  </si>
  <si>
    <t>　耐震性が確保されていなかった</t>
    <rPh sb="1" eb="3">
      <t>タイシン</t>
    </rPh>
    <rPh sb="3" eb="4">
      <t>セイ</t>
    </rPh>
    <rPh sb="5" eb="7">
      <t>カクホ</t>
    </rPh>
    <phoneticPr fontId="2"/>
  </si>
  <si>
    <t>耐震診断をしたことはない</t>
    <rPh sb="0" eb="2">
      <t>タイシン</t>
    </rPh>
    <rPh sb="2" eb="4">
      <t>シンダン</t>
    </rPh>
    <phoneticPr fontId="2"/>
  </si>
  <si>
    <t>耐震改修工事をした</t>
    <rPh sb="0" eb="2">
      <t>タイシン</t>
    </rPh>
    <rPh sb="2" eb="4">
      <t>カイシュウ</t>
    </rPh>
    <rPh sb="4" eb="6">
      <t>コウジ</t>
    </rPh>
    <phoneticPr fontId="0"/>
  </si>
  <si>
    <t>耐震改修工事をしない</t>
    <phoneticPr fontId="2"/>
  </si>
  <si>
    <t>壁の新設・　補強</t>
    <rPh sb="0" eb="1">
      <t>カベ</t>
    </rPh>
    <rPh sb="2" eb="4">
      <t>シンセツ</t>
    </rPh>
    <rPh sb="6" eb="8">
      <t>ホキョウ</t>
    </rPh>
    <phoneticPr fontId="2"/>
  </si>
  <si>
    <t>筋かいの　　設置</t>
    <rPh sb="0" eb="1">
      <t>スジ</t>
    </rPh>
    <rPh sb="6" eb="8">
      <t>セッチ</t>
    </rPh>
    <phoneticPr fontId="2"/>
  </si>
  <si>
    <t>基礎の補強</t>
    <rPh sb="0" eb="2">
      <t>キソ</t>
    </rPh>
    <rPh sb="3" eb="5">
      <t>ホキョウ</t>
    </rPh>
    <phoneticPr fontId="2"/>
  </si>
  <si>
    <t>金具による　補強</t>
    <rPh sb="0" eb="2">
      <t>カナグ</t>
    </rPh>
    <rPh sb="6" eb="8">
      <t>ホキョウ</t>
    </rPh>
    <phoneticPr fontId="2"/>
  </si>
  <si>
    <t>65歳未満の単身世帯</t>
    <rPh sb="2" eb="5">
      <t>サイミマン</t>
    </rPh>
    <rPh sb="6" eb="8">
      <t>タンシン</t>
    </rPh>
    <rPh sb="8" eb="10">
      <t>セタイ</t>
    </rPh>
    <phoneticPr fontId="2"/>
  </si>
  <si>
    <t>　　30歳未満の単身世帯</t>
    <rPh sb="4" eb="5">
      <t>サイ</t>
    </rPh>
    <rPh sb="5" eb="6">
      <t>ミ</t>
    </rPh>
    <rPh sb="6" eb="7">
      <t>マン</t>
    </rPh>
    <rPh sb="8" eb="10">
      <t>タンシン</t>
    </rPh>
    <rPh sb="10" eb="12">
      <t>セタイ</t>
    </rPh>
    <phoneticPr fontId="5"/>
  </si>
  <si>
    <t>　　30～64歳の単身世帯</t>
    <rPh sb="7" eb="8">
      <t>サイ</t>
    </rPh>
    <rPh sb="9" eb="10">
      <t>タン</t>
    </rPh>
    <rPh sb="10" eb="11">
      <t>ミ</t>
    </rPh>
    <rPh sb="11" eb="13">
      <t>セタイ</t>
    </rPh>
    <phoneticPr fontId="5"/>
  </si>
  <si>
    <t>65歳以上の単身世帯</t>
    <rPh sb="2" eb="5">
      <t>サイイジョウ</t>
    </rPh>
    <rPh sb="6" eb="8">
      <t>タンシン</t>
    </rPh>
    <rPh sb="8" eb="10">
      <t>セタイ</t>
    </rPh>
    <phoneticPr fontId="2"/>
  </si>
  <si>
    <t>夫婦のみ世帯</t>
    <rPh sb="0" eb="2">
      <t>フウフ</t>
    </rPh>
    <rPh sb="4" eb="6">
      <t>セタイ</t>
    </rPh>
    <phoneticPr fontId="2"/>
  </si>
  <si>
    <t>　うち高齢夫婦世帯</t>
    <rPh sb="3" eb="5">
      <t>コウレイ</t>
    </rPh>
    <rPh sb="5" eb="7">
      <t>フウフ</t>
    </rPh>
    <rPh sb="7" eb="9">
      <t>セタイ</t>
    </rPh>
    <phoneticPr fontId="2"/>
  </si>
  <si>
    <t>夫婦と３歳未満の世帯</t>
    <rPh sb="8" eb="10">
      <t>セタイ</t>
    </rPh>
    <phoneticPr fontId="5"/>
  </si>
  <si>
    <t>夫婦と３～５歳の世帯</t>
    <rPh sb="8" eb="10">
      <t>セタイ</t>
    </rPh>
    <phoneticPr fontId="2"/>
  </si>
  <si>
    <t>夫婦と６～９歳の世帯</t>
    <rPh sb="8" eb="10">
      <t>セタイ</t>
    </rPh>
    <phoneticPr fontId="2"/>
  </si>
  <si>
    <t>夫婦と10～17歳の世帯</t>
    <rPh sb="10" eb="12">
      <t>セタイ</t>
    </rPh>
    <phoneticPr fontId="2"/>
  </si>
  <si>
    <t>夫婦と18～24歳の世帯</t>
    <rPh sb="0" eb="2">
      <t>フウフ</t>
    </rPh>
    <rPh sb="8" eb="9">
      <t>サイ</t>
    </rPh>
    <rPh sb="10" eb="12">
      <t>セタイ</t>
    </rPh>
    <phoneticPr fontId="5"/>
  </si>
  <si>
    <t>夫婦と25歳以上の世帯</t>
    <rPh sb="0" eb="1">
      <t>オット</t>
    </rPh>
    <rPh sb="1" eb="2">
      <t>フ</t>
    </rPh>
    <rPh sb="5" eb="6">
      <t>サイ</t>
    </rPh>
    <rPh sb="6" eb="7">
      <t>イ</t>
    </rPh>
    <rPh sb="7" eb="8">
      <t>ウエ</t>
    </rPh>
    <rPh sb="9" eb="11">
      <t>セタイ</t>
    </rPh>
    <phoneticPr fontId="5"/>
  </si>
  <si>
    <t>その他の世帯</t>
    <rPh sb="2" eb="3">
      <t>タ</t>
    </rPh>
    <rPh sb="4" eb="6">
      <t>セタイ</t>
    </rPh>
    <phoneticPr fontId="2"/>
  </si>
  <si>
    <t>オートロック式</t>
    <rPh sb="6" eb="7">
      <t>シキ</t>
    </rPh>
    <phoneticPr fontId="2"/>
  </si>
  <si>
    <t>　　公営</t>
    <rPh sb="2" eb="4">
      <t>コウエイ</t>
    </rPh>
    <phoneticPr fontId="2"/>
  </si>
  <si>
    <t>　　民営</t>
    <rPh sb="2" eb="4">
      <t>ミンエイ</t>
    </rPh>
    <phoneticPr fontId="2"/>
  </si>
  <si>
    <t>　　給与住宅</t>
    <rPh sb="2" eb="4">
      <t>キュウヨ</t>
    </rPh>
    <rPh sb="4" eb="6">
      <t>ジュウタク</t>
    </rPh>
    <phoneticPr fontId="2"/>
  </si>
  <si>
    <t>世帯数</t>
    <rPh sb="0" eb="3">
      <t>セタイスウ</t>
    </rPh>
    <phoneticPr fontId="2"/>
  </si>
  <si>
    <t>※1　旧宇都宮市のみ</t>
    <rPh sb="3" eb="4">
      <t>キュウ</t>
    </rPh>
    <rPh sb="4" eb="8">
      <t>ウツノミヤシ</t>
    </rPh>
    <phoneticPr fontId="2"/>
  </si>
  <si>
    <t>※2　旧宇都宮市と旧河内町を合算</t>
    <rPh sb="3" eb="4">
      <t>キュウ</t>
    </rPh>
    <rPh sb="4" eb="8">
      <t>ウツノミヤシ</t>
    </rPh>
    <rPh sb="9" eb="10">
      <t>キュウ</t>
    </rPh>
    <rPh sb="10" eb="13">
      <t>カワチマチ</t>
    </rPh>
    <rPh sb="14" eb="16">
      <t>ガッサン</t>
    </rPh>
    <phoneticPr fontId="2"/>
  </si>
  <si>
    <t>その他※3</t>
    <rPh sb="2" eb="3">
      <t>タ</t>
    </rPh>
    <phoneticPr fontId="2"/>
  </si>
  <si>
    <t>総数※１</t>
    <rPh sb="0" eb="2">
      <t>ソウスウ</t>
    </rPh>
    <phoneticPr fontId="2"/>
  </si>
  <si>
    <t>総数※２</t>
    <rPh sb="0" eb="2">
      <t>ソウスウ</t>
    </rPh>
    <phoneticPr fontId="2"/>
  </si>
  <si>
    <t>※２　複数回答のため，内訳の合計とは一致しない</t>
    <phoneticPr fontId="2"/>
  </si>
  <si>
    <t>総数※2</t>
    <rPh sb="0" eb="2">
      <t>ソウスウ</t>
    </rPh>
    <phoneticPr fontId="2"/>
  </si>
  <si>
    <t>総数※1</t>
    <rPh sb="0" eb="2">
      <t>ソウスウ</t>
    </rPh>
    <phoneticPr fontId="2"/>
  </si>
  <si>
    <t>※1　複数回答のため，内訳の合計と一致しない</t>
    <rPh sb="3" eb="5">
      <t>フクスウ</t>
    </rPh>
    <rPh sb="5" eb="7">
      <t>カイトウ</t>
    </rPh>
    <rPh sb="11" eb="13">
      <t>ウチワケ</t>
    </rPh>
    <rPh sb="14" eb="16">
      <t>ゴウケイ</t>
    </rPh>
    <rPh sb="17" eb="19">
      <t>イッチ</t>
    </rPh>
    <phoneticPr fontId="2"/>
  </si>
  <si>
    <t>総数　　　　　※1</t>
    <rPh sb="0" eb="2">
      <t>ソウスウ</t>
    </rPh>
    <phoneticPr fontId="2"/>
  </si>
  <si>
    <t>総数※1　　　　　</t>
    <rPh sb="0" eb="2">
      <t>ソウスウ</t>
    </rPh>
    <phoneticPr fontId="2"/>
  </si>
  <si>
    <t>※１　複数回答のため，内訳の合計と一致しない</t>
    <rPh sb="3" eb="5">
      <t>フクスウ</t>
    </rPh>
    <rPh sb="5" eb="7">
      <t>カイトウ</t>
    </rPh>
    <rPh sb="11" eb="13">
      <t>ウチワケ</t>
    </rPh>
    <rPh sb="14" eb="16">
      <t>ゴウケイ</t>
    </rPh>
    <rPh sb="17" eb="19">
      <t>イッチ</t>
    </rPh>
    <phoneticPr fontId="2"/>
  </si>
  <si>
    <t>総数　※1　　　　　</t>
    <rPh sb="0" eb="2">
      <t>ソウスウ</t>
    </rPh>
    <phoneticPr fontId="2"/>
  </si>
  <si>
    <t>平成5年～平成10年</t>
    <rPh sb="5" eb="7">
      <t>ヘイセイ</t>
    </rPh>
    <rPh sb="9" eb="10">
      <t>ネン</t>
    </rPh>
    <phoneticPr fontId="2"/>
  </si>
  <si>
    <t>平成10年～平成15年</t>
    <rPh sb="0" eb="2">
      <t>ヘイセイ</t>
    </rPh>
    <rPh sb="4" eb="5">
      <t>ネン</t>
    </rPh>
    <rPh sb="6" eb="8">
      <t>ヘイセイ</t>
    </rPh>
    <rPh sb="10" eb="11">
      <t>ネン</t>
    </rPh>
    <phoneticPr fontId="2"/>
  </si>
  <si>
    <t>平成15年～平成20年</t>
    <rPh sb="6" eb="8">
      <t>ヘイセイ</t>
    </rPh>
    <rPh sb="10" eb="11">
      <t>ネン</t>
    </rPh>
    <phoneticPr fontId="2"/>
  </si>
  <si>
    <t>昭和63年　　</t>
    <rPh sb="0" eb="2">
      <t>ショウワ</t>
    </rPh>
    <rPh sb="4" eb="5">
      <t>ネン</t>
    </rPh>
    <phoneticPr fontId="2"/>
  </si>
  <si>
    <t>増減数</t>
  </si>
  <si>
    <t>※1　旧宇都宮市と旧河内町を合算</t>
    <phoneticPr fontId="2"/>
  </si>
  <si>
    <t>1～2階建</t>
    <rPh sb="3" eb="5">
      <t>カイダ</t>
    </rPh>
    <phoneticPr fontId="2"/>
  </si>
  <si>
    <t>-</t>
  </si>
  <si>
    <t>表２－４　住宅の構造別住宅数</t>
    <rPh sb="0" eb="1">
      <t>ヒョウ</t>
    </rPh>
    <rPh sb="5" eb="7">
      <t>ジュウタク</t>
    </rPh>
    <rPh sb="8" eb="10">
      <t>コウゾウ</t>
    </rPh>
    <rPh sb="10" eb="11">
      <t>ベツ</t>
    </rPh>
    <rPh sb="11" eb="14">
      <t>ジュウタクスウ</t>
    </rPh>
    <phoneticPr fontId="2"/>
  </si>
  <si>
    <t>実数</t>
  </si>
  <si>
    <t>増減率（％）</t>
    <phoneticPr fontId="2"/>
  </si>
  <si>
    <t>割合（％）</t>
    <phoneticPr fontId="2"/>
  </si>
  <si>
    <t>増減数</t>
    <phoneticPr fontId="2"/>
  </si>
  <si>
    <t>都市機構・　公社の借家</t>
    <phoneticPr fontId="2"/>
  </si>
  <si>
    <t>割合－１（％）</t>
    <rPh sb="0" eb="2">
      <t>ワリアイ</t>
    </rPh>
    <phoneticPr fontId="2"/>
  </si>
  <si>
    <t>割合－２（％）</t>
    <rPh sb="0" eb="2">
      <t>ワリアイ</t>
    </rPh>
    <phoneticPr fontId="2"/>
  </si>
  <si>
    <t>総数　　　　　※１</t>
    <rPh sb="0" eb="2">
      <t>ソウスウ</t>
    </rPh>
    <phoneticPr fontId="2"/>
  </si>
  <si>
    <t>都市機構・　公社の借家</t>
    <phoneticPr fontId="2"/>
  </si>
  <si>
    <t>1住宅あたり居住室数</t>
    <phoneticPr fontId="2"/>
  </si>
  <si>
    <t>※１　旧宇都宮市のみ</t>
    <rPh sb="3" eb="4">
      <t>キュウ</t>
    </rPh>
    <rPh sb="4" eb="8">
      <t>ウツノミヤシ</t>
    </rPh>
    <phoneticPr fontId="2"/>
  </si>
  <si>
    <t>1住宅あたり居住室の畳数</t>
    <phoneticPr fontId="2"/>
  </si>
  <si>
    <t>1住宅あたり延べ面積㎡</t>
    <phoneticPr fontId="2"/>
  </si>
  <si>
    <t>総数　※</t>
    <rPh sb="0" eb="2">
      <t>ソウスウ</t>
    </rPh>
    <phoneticPr fontId="2"/>
  </si>
  <si>
    <t>割合（％）</t>
    <rPh sb="0" eb="2">
      <t>ワリアイ</t>
    </rPh>
    <phoneticPr fontId="1"/>
  </si>
  <si>
    <t>腐朽･破損有の住宅数</t>
    <rPh sb="0" eb="1">
      <t>クサ</t>
    </rPh>
    <rPh sb="1" eb="2">
      <t>キュウ</t>
    </rPh>
    <rPh sb="3" eb="4">
      <t>ヤブ</t>
    </rPh>
    <rPh sb="4" eb="5">
      <t>ソン</t>
    </rPh>
    <rPh sb="5" eb="6">
      <t>アリ</t>
    </rPh>
    <rPh sb="7" eb="10">
      <t>ジュウタクスウ</t>
    </rPh>
    <phoneticPr fontId="1"/>
  </si>
  <si>
    <t>夫婦と18歳未満及び　　　　　　　　　　65歳以上の世帯</t>
    <rPh sb="8" eb="9">
      <t>オヨ</t>
    </rPh>
    <rPh sb="22" eb="23">
      <t>サイ</t>
    </rPh>
    <rPh sb="23" eb="25">
      <t>イジョウ</t>
    </rPh>
    <rPh sb="26" eb="28">
      <t>セタイ</t>
    </rPh>
    <phoneticPr fontId="2"/>
  </si>
  <si>
    <t>オートロック式でない</t>
    <rPh sb="6" eb="7">
      <t>シキ</t>
    </rPh>
    <phoneticPr fontId="2"/>
  </si>
  <si>
    <t>　　都市再生機構・公社</t>
    <rPh sb="2" eb="3">
      <t>ミヤコ</t>
    </rPh>
    <rPh sb="3" eb="4">
      <t>シ</t>
    </rPh>
    <rPh sb="4" eb="6">
      <t>サイセイ</t>
    </rPh>
    <rPh sb="6" eb="8">
      <t>キコウ</t>
    </rPh>
    <rPh sb="9" eb="11">
      <t>コウシャ</t>
    </rPh>
    <phoneticPr fontId="2"/>
  </si>
  <si>
    <t>平成25年</t>
    <rPh sb="0" eb="2">
      <t>ヘイセイ</t>
    </rPh>
    <rPh sb="4" eb="5">
      <t>ネン</t>
    </rPh>
    <phoneticPr fontId="2"/>
  </si>
  <si>
    <t>平成20年～平成25年</t>
    <rPh sb="6" eb="8">
      <t>ヘイセイ</t>
    </rPh>
    <rPh sb="10" eb="11">
      <t>ネン</t>
    </rPh>
    <phoneticPr fontId="2"/>
  </si>
  <si>
    <t>平成23年
～25年9月</t>
    <rPh sb="0" eb="2">
      <t>ヘイセイ</t>
    </rPh>
    <rPh sb="4" eb="5">
      <t>ネン</t>
    </rPh>
    <phoneticPr fontId="0"/>
  </si>
  <si>
    <t>平成8年
　～12年</t>
    <rPh sb="0" eb="2">
      <t>ヘイセイ</t>
    </rPh>
    <rPh sb="3" eb="4">
      <t>ネン</t>
    </rPh>
    <phoneticPr fontId="0"/>
  </si>
  <si>
    <t>平成3年
　～7年</t>
    <rPh sb="0" eb="2">
      <t>ヘイセイ</t>
    </rPh>
    <rPh sb="3" eb="4">
      <t>ネン</t>
    </rPh>
    <phoneticPr fontId="0"/>
  </si>
  <si>
    <t>昭和56年
～平成2年</t>
    <rPh sb="0" eb="2">
      <t>ショウワ</t>
    </rPh>
    <rPh sb="4" eb="5">
      <t>ネン</t>
    </rPh>
    <phoneticPr fontId="0"/>
  </si>
  <si>
    <t>　借家</t>
    <rPh sb="1" eb="3">
      <t>シャクヤ</t>
    </rPh>
    <phoneticPr fontId="2"/>
  </si>
  <si>
    <t>　持ち家世帯率（%）</t>
    <rPh sb="1" eb="2">
      <t>モ</t>
    </rPh>
    <rPh sb="3" eb="4">
      <t>イエ</t>
    </rPh>
    <rPh sb="4" eb="6">
      <t>セタイ</t>
    </rPh>
    <rPh sb="6" eb="7">
      <t>リツ</t>
    </rPh>
    <phoneticPr fontId="2"/>
  </si>
  <si>
    <t>総　数</t>
    <rPh sb="0" eb="1">
      <t>フサ</t>
    </rPh>
    <rPh sb="2" eb="3">
      <t>カズ</t>
    </rPh>
    <phoneticPr fontId="2"/>
  </si>
  <si>
    <t xml:space="preserve">借　家   </t>
    <rPh sb="0" eb="1">
      <t>シャク</t>
    </rPh>
    <rPh sb="2" eb="3">
      <t>イエ</t>
    </rPh>
    <phoneticPr fontId="2"/>
  </si>
  <si>
    <t>公営の借家</t>
    <rPh sb="0" eb="2">
      <t>コウエイ</t>
    </rPh>
    <rPh sb="3" eb="5">
      <t>シャクヤ</t>
    </rPh>
    <phoneticPr fontId="2"/>
  </si>
  <si>
    <t>民営借家</t>
    <rPh sb="0" eb="2">
      <t>ミンエイ</t>
    </rPh>
    <rPh sb="2" eb="4">
      <t>シャクヤ</t>
    </rPh>
    <phoneticPr fontId="2"/>
  </si>
  <si>
    <t>　100～200未満</t>
    <rPh sb="8" eb="10">
      <t>ミマン</t>
    </rPh>
    <phoneticPr fontId="2"/>
  </si>
  <si>
    <t>　200～300</t>
    <phoneticPr fontId="2"/>
  </si>
  <si>
    <t>　300～400</t>
    <phoneticPr fontId="2"/>
  </si>
  <si>
    <t>　400～500</t>
    <phoneticPr fontId="2"/>
  </si>
  <si>
    <t>　500～700</t>
    <phoneticPr fontId="12"/>
  </si>
  <si>
    <t>　700～1000</t>
    <phoneticPr fontId="12"/>
  </si>
  <si>
    <t>　1000～1500</t>
    <phoneticPr fontId="2"/>
  </si>
  <si>
    <t>　1500万円以上</t>
    <rPh sb="5" eb="7">
      <t>マンエン</t>
    </rPh>
    <rPh sb="7" eb="9">
      <t>イジョウ</t>
    </rPh>
    <phoneticPr fontId="2"/>
  </si>
  <si>
    <t>都市再生機構・公社</t>
    <rPh sb="0" eb="2">
      <t>トシ</t>
    </rPh>
    <rPh sb="2" eb="4">
      <t>サイセイ</t>
    </rPh>
    <rPh sb="4" eb="6">
      <t>キコウ</t>
    </rPh>
    <rPh sb="7" eb="9">
      <t>コウシャ</t>
    </rPh>
    <phoneticPr fontId="2"/>
  </si>
  <si>
    <t>※1　住宅の所有の関係「不詳」を含む。</t>
    <phoneticPr fontId="12"/>
  </si>
  <si>
    <t>※2　世帯の年間収入階級「不詳」を含む。</t>
    <phoneticPr fontId="12"/>
  </si>
  <si>
    <t>総数　※2</t>
    <rPh sb="0" eb="2">
      <t>ソウスウ</t>
    </rPh>
    <phoneticPr fontId="12"/>
  </si>
  <si>
    <t>総数</t>
    <rPh sb="0" eb="1">
      <t>フサ</t>
    </rPh>
    <rPh sb="1" eb="2">
      <t>カズ</t>
    </rPh>
    <phoneticPr fontId="2"/>
  </si>
  <si>
    <t>　200m未満</t>
    <rPh sb="5" eb="7">
      <t>ミマン</t>
    </rPh>
    <phoneticPr fontId="2"/>
  </si>
  <si>
    <t>　200～500m未満</t>
    <rPh sb="9" eb="11">
      <t>ミマン</t>
    </rPh>
    <phoneticPr fontId="2"/>
  </si>
  <si>
    <t>　500～1000</t>
    <phoneticPr fontId="2"/>
  </si>
  <si>
    <t>　1000～2000</t>
    <phoneticPr fontId="2"/>
  </si>
  <si>
    <t>　2000m以上</t>
    <rPh sb="6" eb="8">
      <t>イジョウ</t>
    </rPh>
    <phoneticPr fontId="2"/>
  </si>
  <si>
    <t>　　（うちバス停までの距離）</t>
    <rPh sb="7" eb="8">
      <t>テイ</t>
    </rPh>
    <rPh sb="11" eb="13">
      <t>キョリ</t>
    </rPh>
    <phoneticPr fontId="2"/>
  </si>
  <si>
    <t>　　　100m未満</t>
    <rPh sb="7" eb="9">
      <t>ミマン</t>
    </rPh>
    <phoneticPr fontId="2"/>
  </si>
  <si>
    <t>　　　100～200m未満</t>
    <rPh sb="11" eb="13">
      <t>ミマン</t>
    </rPh>
    <phoneticPr fontId="2"/>
  </si>
  <si>
    <t>　　　200～500</t>
    <phoneticPr fontId="2"/>
  </si>
  <si>
    <t>　　　500m以上</t>
    <rPh sb="7" eb="9">
      <t>イジョウ</t>
    </rPh>
    <phoneticPr fontId="2"/>
  </si>
  <si>
    <t>　250m未満</t>
    <rPh sb="5" eb="7">
      <t>ミマン</t>
    </rPh>
    <phoneticPr fontId="2"/>
  </si>
  <si>
    <t>　250～500m未満</t>
    <rPh sb="9" eb="11">
      <t>ミマン</t>
    </rPh>
    <phoneticPr fontId="2"/>
  </si>
  <si>
    <t xml:space="preserve">  1000m以上</t>
    <rPh sb="7" eb="9">
      <t>イジョウ</t>
    </rPh>
    <phoneticPr fontId="2"/>
  </si>
  <si>
    <t xml:space="preserve">  2000m以上</t>
    <rPh sb="7" eb="9">
      <t>イジョウ</t>
    </rPh>
    <phoneticPr fontId="2"/>
  </si>
  <si>
    <t>　　100m未満</t>
    <rPh sb="6" eb="8">
      <t>ミマン</t>
    </rPh>
    <phoneticPr fontId="2"/>
  </si>
  <si>
    <t>　　100～200m未満</t>
    <rPh sb="10" eb="12">
      <t>ミマン</t>
    </rPh>
    <phoneticPr fontId="2"/>
  </si>
  <si>
    <t>　　200～500</t>
    <phoneticPr fontId="2"/>
  </si>
  <si>
    <t>　　500～1000</t>
    <phoneticPr fontId="2"/>
  </si>
  <si>
    <t>　　1000m以上</t>
    <rPh sb="7" eb="9">
      <t>イジョウ</t>
    </rPh>
    <phoneticPr fontId="2"/>
  </si>
  <si>
    <t>　50m未満</t>
    <rPh sb="4" eb="6">
      <t>ミマン</t>
    </rPh>
    <phoneticPr fontId="2"/>
  </si>
  <si>
    <t>　50～100m未満</t>
    <rPh sb="8" eb="10">
      <t>ミマン</t>
    </rPh>
    <phoneticPr fontId="2"/>
  </si>
  <si>
    <t>　100～200</t>
    <phoneticPr fontId="2"/>
  </si>
  <si>
    <t xml:space="preserve">  200～500</t>
    <phoneticPr fontId="2"/>
  </si>
  <si>
    <t xml:space="preserve">  500m以上</t>
    <rPh sb="6" eb="8">
      <t>イジョウ</t>
    </rPh>
    <phoneticPr fontId="2"/>
  </si>
  <si>
    <t>割合（%）</t>
    <rPh sb="0" eb="2">
      <t>ワリアイ</t>
    </rPh>
    <phoneticPr fontId="2"/>
  </si>
  <si>
    <t xml:space="preserve">      500～10000</t>
    <phoneticPr fontId="2"/>
  </si>
  <si>
    <t xml:space="preserve">      1000m以上</t>
    <rPh sb="11" eb="13">
      <t>イジョウ</t>
    </rPh>
    <phoneticPr fontId="2"/>
  </si>
  <si>
    <t xml:space="preserve">  1000～2000</t>
    <phoneticPr fontId="2"/>
  </si>
  <si>
    <t>＜参考＞全国</t>
    <rPh sb="1" eb="3">
      <t>サンコウ</t>
    </rPh>
    <rPh sb="4" eb="6">
      <t>ゼンコク</t>
    </rPh>
    <phoneticPr fontId="2"/>
  </si>
  <si>
    <t xml:space="preserve">  1000～2000</t>
    <phoneticPr fontId="2"/>
  </si>
  <si>
    <t>平成5年～10年</t>
    <rPh sb="7" eb="8">
      <t>ネン</t>
    </rPh>
    <phoneticPr fontId="2"/>
  </si>
  <si>
    <t>平成15年～20年</t>
    <rPh sb="8" eb="9">
      <t>ネン</t>
    </rPh>
    <phoneticPr fontId="2"/>
  </si>
  <si>
    <t>平成10年～15年</t>
    <rPh sb="0" eb="2">
      <t>ヘイセイ</t>
    </rPh>
    <rPh sb="4" eb="5">
      <t>ネン</t>
    </rPh>
    <rPh sb="8" eb="9">
      <t>ネン</t>
    </rPh>
    <phoneticPr fontId="2"/>
  </si>
  <si>
    <t>平成20年～25年</t>
    <rPh sb="8" eb="9">
      <t>ネン</t>
    </rPh>
    <phoneticPr fontId="2"/>
  </si>
  <si>
    <t>平成5年　　　</t>
    <rPh sb="0" eb="2">
      <t>ヘイセイ</t>
    </rPh>
    <rPh sb="3" eb="4">
      <t>ネン</t>
    </rPh>
    <phoneticPr fontId="2"/>
  </si>
  <si>
    <t>表１－２　居住世帯の有無別住宅数（昭和63年～平成25年）</t>
    <rPh sb="0" eb="1">
      <t>ヒョウ</t>
    </rPh>
    <rPh sb="5" eb="7">
      <t>キョジュウ</t>
    </rPh>
    <rPh sb="7" eb="9">
      <t>セタイ</t>
    </rPh>
    <rPh sb="10" eb="12">
      <t>ウム</t>
    </rPh>
    <rPh sb="12" eb="13">
      <t>ベツ</t>
    </rPh>
    <rPh sb="13" eb="16">
      <t>ジュウタクスウ</t>
    </rPh>
    <rPh sb="17" eb="19">
      <t>ショウワ</t>
    </rPh>
    <rPh sb="21" eb="22">
      <t>ネン</t>
    </rPh>
    <rPh sb="23" eb="25">
      <t>ヘイセイ</t>
    </rPh>
    <rPh sb="27" eb="28">
      <t>ネン</t>
    </rPh>
    <phoneticPr fontId="2"/>
  </si>
  <si>
    <t>表２－１　住宅の種類別住宅数（昭和63年～平成25年）</t>
    <rPh sb="0" eb="1">
      <t>ヒョウ</t>
    </rPh>
    <rPh sb="5" eb="7">
      <t>ジュウタク</t>
    </rPh>
    <rPh sb="8" eb="10">
      <t>シュルイ</t>
    </rPh>
    <rPh sb="10" eb="11">
      <t>ベツ</t>
    </rPh>
    <rPh sb="11" eb="14">
      <t>ジュウタクスウ</t>
    </rPh>
    <rPh sb="15" eb="17">
      <t>ショウワ</t>
    </rPh>
    <rPh sb="19" eb="20">
      <t>ネン</t>
    </rPh>
    <rPh sb="21" eb="23">
      <t>ヘイセイ</t>
    </rPh>
    <rPh sb="25" eb="26">
      <t>ネン</t>
    </rPh>
    <phoneticPr fontId="2"/>
  </si>
  <si>
    <t>表２－２　住宅の建て方別住宅数（平成5年～平成25年）</t>
    <rPh sb="0" eb="1">
      <t>ヒョウ</t>
    </rPh>
    <rPh sb="5" eb="7">
      <t>ジュウタク</t>
    </rPh>
    <rPh sb="8" eb="9">
      <t>タ</t>
    </rPh>
    <rPh sb="10" eb="11">
      <t>カタ</t>
    </rPh>
    <rPh sb="11" eb="12">
      <t>ベツ</t>
    </rPh>
    <rPh sb="12" eb="15">
      <t>ジュウタクスウ</t>
    </rPh>
    <rPh sb="16" eb="18">
      <t>ヘイセイ</t>
    </rPh>
    <rPh sb="19" eb="20">
      <t>ネン</t>
    </rPh>
    <rPh sb="21" eb="23">
      <t>ヘイセイ</t>
    </rPh>
    <rPh sb="25" eb="26">
      <t>ネン</t>
    </rPh>
    <phoneticPr fontId="2"/>
  </si>
  <si>
    <t>表２－６　建築時期別住宅数（平成25年）</t>
    <rPh sb="0" eb="1">
      <t>ヒョウ</t>
    </rPh>
    <rPh sb="5" eb="7">
      <t>ケンチク</t>
    </rPh>
    <rPh sb="7" eb="9">
      <t>ジキ</t>
    </rPh>
    <rPh sb="9" eb="10">
      <t>ベツ</t>
    </rPh>
    <rPh sb="10" eb="13">
      <t>ジュウタクスウ</t>
    </rPh>
    <rPh sb="14" eb="16">
      <t>ヘイセイ</t>
    </rPh>
    <rPh sb="18" eb="19">
      <t>ネン</t>
    </rPh>
    <phoneticPr fontId="2"/>
  </si>
  <si>
    <t>割合(%)</t>
    <rPh sb="0" eb="2">
      <t>ワリアイ</t>
    </rPh>
    <phoneticPr fontId="2"/>
  </si>
  <si>
    <t>表２－７　住宅の所有の関係別住宅数（昭和63年～平成25年）</t>
    <rPh sb="0" eb="1">
      <t>ヒョウ</t>
    </rPh>
    <rPh sb="5" eb="7">
      <t>ジュウタク</t>
    </rPh>
    <rPh sb="8" eb="10">
      <t>ショユウ</t>
    </rPh>
    <rPh sb="11" eb="13">
      <t>カンケイ</t>
    </rPh>
    <rPh sb="13" eb="14">
      <t>ベツ</t>
    </rPh>
    <rPh sb="14" eb="17">
      <t>ジュウタクスウ</t>
    </rPh>
    <rPh sb="18" eb="20">
      <t>ショウワ</t>
    </rPh>
    <rPh sb="22" eb="23">
      <t>ネン</t>
    </rPh>
    <rPh sb="24" eb="26">
      <t>ヘイセイ</t>
    </rPh>
    <rPh sb="28" eb="29">
      <t>ネン</t>
    </rPh>
    <phoneticPr fontId="2"/>
  </si>
  <si>
    <t>表２－８　住宅の建て方，所有の関係別住宅数（平成25年）</t>
    <rPh sb="0" eb="1">
      <t>ヒョウ</t>
    </rPh>
    <rPh sb="5" eb="7">
      <t>ジュウタク</t>
    </rPh>
    <rPh sb="8" eb="9">
      <t>タ</t>
    </rPh>
    <rPh sb="10" eb="11">
      <t>カタ</t>
    </rPh>
    <rPh sb="12" eb="14">
      <t>ショユウ</t>
    </rPh>
    <rPh sb="15" eb="17">
      <t>カンケイ</t>
    </rPh>
    <rPh sb="17" eb="18">
      <t>ベツ</t>
    </rPh>
    <rPh sb="18" eb="21">
      <t>ジュウタクスウ</t>
    </rPh>
    <rPh sb="22" eb="24">
      <t>ヘイセイ</t>
    </rPh>
    <rPh sb="26" eb="27">
      <t>ネン</t>
    </rPh>
    <phoneticPr fontId="2"/>
  </si>
  <si>
    <t>またぎやすい高さの浴槽</t>
    <rPh sb="6" eb="7">
      <t>タカ</t>
    </rPh>
    <rPh sb="9" eb="11">
      <t>ヨクソウ</t>
    </rPh>
    <phoneticPr fontId="2"/>
  </si>
  <si>
    <t>　道路から玄関まで車椅子で通行可能</t>
    <rPh sb="1" eb="3">
      <t>ドウロ</t>
    </rPh>
    <rPh sb="5" eb="7">
      <t>ゲンカン</t>
    </rPh>
    <rPh sb="9" eb="12">
      <t>クルマイス</t>
    </rPh>
    <rPh sb="13" eb="15">
      <t>ツウコウ</t>
    </rPh>
    <rPh sb="15" eb="17">
      <t>カノウ</t>
    </rPh>
    <phoneticPr fontId="2"/>
  </si>
  <si>
    <t>道路から玄関まで車椅子で通行可能</t>
    <rPh sb="0" eb="2">
      <t>ドウロ</t>
    </rPh>
    <rPh sb="4" eb="6">
      <t>ゲンカン</t>
    </rPh>
    <rPh sb="8" eb="11">
      <t>クルマイス</t>
    </rPh>
    <rPh sb="12" eb="14">
      <t>ツウコウ</t>
    </rPh>
    <rPh sb="14" eb="16">
      <t>カノウ</t>
    </rPh>
    <phoneticPr fontId="2"/>
  </si>
  <si>
    <t>平成20年総数 ※2</t>
    <rPh sb="0" eb="2">
      <t>ヘイセイ</t>
    </rPh>
    <rPh sb="4" eb="5">
      <t>ネン</t>
    </rPh>
    <rPh sb="5" eb="7">
      <t>ソウスウ</t>
    </rPh>
    <phoneticPr fontId="2"/>
  </si>
  <si>
    <t>平成25年総数 ※2</t>
    <rPh sb="0" eb="2">
      <t>ヘイセイ</t>
    </rPh>
    <rPh sb="4" eb="5">
      <t>ネン</t>
    </rPh>
    <rPh sb="5" eb="7">
      <t>ソウスウ</t>
    </rPh>
    <phoneticPr fontId="2"/>
  </si>
  <si>
    <t>総数　
※1</t>
    <rPh sb="0" eb="2">
      <t>ソウスウ</t>
    </rPh>
    <phoneticPr fontId="2"/>
  </si>
  <si>
    <t>太陽光を利用した発電機器</t>
    <rPh sb="0" eb="3">
      <t>タイヨウコウ</t>
    </rPh>
    <rPh sb="4" eb="6">
      <t>リヨウ</t>
    </rPh>
    <rPh sb="8" eb="10">
      <t>ハツデン</t>
    </rPh>
    <rPh sb="10" eb="12">
      <t>キキ</t>
    </rPh>
    <phoneticPr fontId="2"/>
  </si>
  <si>
    <t>太陽熱を利用した温水機器</t>
    <rPh sb="0" eb="3">
      <t>タイヨウネツ</t>
    </rPh>
    <rPh sb="4" eb="6">
      <t>リヨウ</t>
    </rPh>
    <rPh sb="8" eb="10">
      <t>オンスイ</t>
    </rPh>
    <rPh sb="10" eb="12">
      <t>キキ</t>
    </rPh>
    <phoneticPr fontId="2"/>
  </si>
  <si>
    <t>平成18年
～22年</t>
    <rPh sb="0" eb="2">
      <t>ヘイセイ</t>
    </rPh>
    <rPh sb="4" eb="5">
      <t>ネン</t>
    </rPh>
    <rPh sb="9" eb="10">
      <t>ネン</t>
    </rPh>
    <phoneticPr fontId="0"/>
  </si>
  <si>
    <t>※　建築の時期，所有の区分「不明」を含む</t>
    <rPh sb="2" eb="4">
      <t>ケンチク</t>
    </rPh>
    <rPh sb="5" eb="7">
      <t>ジキ</t>
    </rPh>
    <rPh sb="8" eb="10">
      <t>ショユウ</t>
    </rPh>
    <rPh sb="11" eb="13">
      <t>クブン</t>
    </rPh>
    <rPh sb="14" eb="16">
      <t>フメイ</t>
    </rPh>
    <rPh sb="18" eb="19">
      <t>フク</t>
    </rPh>
    <phoneticPr fontId="2"/>
  </si>
  <si>
    <t>総数　※2，※3</t>
    <rPh sb="0" eb="2">
      <t>ソウスウ</t>
    </rPh>
    <phoneticPr fontId="2"/>
  </si>
  <si>
    <t>平成10年
※2</t>
    <rPh sb="0" eb="2">
      <t>ヘイセイ</t>
    </rPh>
    <rPh sb="4" eb="5">
      <t>ネン</t>
    </rPh>
    <phoneticPr fontId="2"/>
  </si>
  <si>
    <t>昭和63年
※1</t>
    <rPh sb="0" eb="2">
      <t>ショウワ</t>
    </rPh>
    <rPh sb="4" eb="5">
      <t>ネン</t>
    </rPh>
    <phoneticPr fontId="2"/>
  </si>
  <si>
    <t>同居世帯・住宅以外の建物に居住する世帯</t>
    <rPh sb="0" eb="2">
      <t>ドウキョ</t>
    </rPh>
    <rPh sb="2" eb="4">
      <t>セタイ</t>
    </rPh>
    <rPh sb="5" eb="7">
      <t>ジュウタク</t>
    </rPh>
    <rPh sb="7" eb="9">
      <t>イガイ</t>
    </rPh>
    <rPh sb="10" eb="12">
      <t>タテモノ</t>
    </rPh>
    <rPh sb="13" eb="15">
      <t>キョジュウ</t>
    </rPh>
    <rPh sb="17" eb="19">
      <t>セタイ</t>
    </rPh>
    <phoneticPr fontId="2"/>
  </si>
  <si>
    <t>総数 ※1</t>
    <rPh sb="0" eb="2">
      <t>ソウスウ</t>
    </rPh>
    <phoneticPr fontId="2"/>
  </si>
  <si>
    <t>総数　　　　　</t>
    <rPh sb="0" eb="2">
      <t>ソウスウ</t>
    </rPh>
    <phoneticPr fontId="2"/>
  </si>
  <si>
    <t>15分未満</t>
    <rPh sb="2" eb="3">
      <t>フン</t>
    </rPh>
    <rPh sb="3" eb="5">
      <t>ミマン</t>
    </rPh>
    <phoneticPr fontId="2"/>
  </si>
  <si>
    <t>中位数(分）</t>
    <rPh sb="0" eb="2">
      <t>チュウイ</t>
    </rPh>
    <rPh sb="2" eb="3">
      <t>スウ</t>
    </rPh>
    <rPh sb="4" eb="5">
      <t>フン</t>
    </rPh>
    <phoneticPr fontId="2"/>
  </si>
  <si>
    <t>　昭和63年　</t>
    <rPh sb="1" eb="3">
      <t>ショウワ</t>
    </rPh>
    <rPh sb="5" eb="6">
      <t>ネン</t>
    </rPh>
    <phoneticPr fontId="2"/>
  </si>
  <si>
    <t>　平成5年　　</t>
    <rPh sb="1" eb="3">
      <t>ヘイセイ</t>
    </rPh>
    <rPh sb="4" eb="5">
      <t>ネン</t>
    </rPh>
    <phoneticPr fontId="2"/>
  </si>
  <si>
    <t>　平成10年　</t>
    <rPh sb="1" eb="3">
      <t>ヘイセイ</t>
    </rPh>
    <rPh sb="5" eb="6">
      <t>ネン</t>
    </rPh>
    <phoneticPr fontId="2"/>
  </si>
  <si>
    <t>　平成15年　</t>
    <rPh sb="1" eb="3">
      <t>ヘイセイ</t>
    </rPh>
    <rPh sb="5" eb="6">
      <t>ネン</t>
    </rPh>
    <phoneticPr fontId="2"/>
  </si>
  <si>
    <t>　平成20年</t>
    <rPh sb="1" eb="3">
      <t>ヘイセイ</t>
    </rPh>
    <rPh sb="5" eb="6">
      <t>ネン</t>
    </rPh>
    <phoneticPr fontId="2"/>
  </si>
  <si>
    <t>-</t>
    <phoneticPr fontId="2"/>
  </si>
  <si>
    <t>-</t>
    <phoneticPr fontId="2"/>
  </si>
  <si>
    <t>-</t>
    <phoneticPr fontId="2"/>
  </si>
  <si>
    <t>※2　旧宇都宮市のみ</t>
    <rPh sb="3" eb="4">
      <t>キュウ</t>
    </rPh>
    <rPh sb="4" eb="8">
      <t>ウツノミヤシ</t>
    </rPh>
    <phoneticPr fontId="2"/>
  </si>
  <si>
    <t>-</t>
    <phoneticPr fontId="2"/>
  </si>
  <si>
    <t>15～30分未満</t>
    <rPh sb="5" eb="6">
      <t>フン</t>
    </rPh>
    <rPh sb="6" eb="8">
      <t>ミマン</t>
    </rPh>
    <phoneticPr fontId="2"/>
  </si>
  <si>
    <t>30～1時間未満</t>
    <rPh sb="4" eb="6">
      <t>ジカン</t>
    </rPh>
    <rPh sb="6" eb="8">
      <t>ミマン</t>
    </rPh>
    <phoneticPr fontId="2"/>
  </si>
  <si>
    <t>　平成25年　</t>
    <rPh sb="1" eb="3">
      <t>ヘイセイ</t>
    </rPh>
    <rPh sb="5" eb="6">
      <t>ネン</t>
    </rPh>
    <phoneticPr fontId="2"/>
  </si>
  <si>
    <t>1時間～1時間30分未満</t>
    <rPh sb="1" eb="3">
      <t>ジカン</t>
    </rPh>
    <rPh sb="5" eb="7">
      <t>ジカン</t>
    </rPh>
    <rPh sb="9" eb="10">
      <t>フン</t>
    </rPh>
    <rPh sb="10" eb="12">
      <t>ミマン</t>
    </rPh>
    <phoneticPr fontId="2"/>
  </si>
  <si>
    <t>1時間30分～2時間未満</t>
    <rPh sb="1" eb="3">
      <t>ジカン</t>
    </rPh>
    <rPh sb="5" eb="6">
      <t>フン</t>
    </rPh>
    <rPh sb="8" eb="10">
      <t>ジカン</t>
    </rPh>
    <rPh sb="10" eb="12">
      <t>ミマン</t>
    </rPh>
    <phoneticPr fontId="2"/>
  </si>
  <si>
    <t>2時間以上</t>
    <rPh sb="1" eb="3">
      <t>ジカン</t>
    </rPh>
    <rPh sb="3" eb="5">
      <t>イジョウ</t>
    </rPh>
    <phoneticPr fontId="2"/>
  </si>
  <si>
    <t>自宅・住み込み</t>
    <rPh sb="0" eb="2">
      <t>ジタク</t>
    </rPh>
    <rPh sb="3" eb="4">
      <t>ス</t>
    </rPh>
    <rPh sb="5" eb="6">
      <t>コ</t>
    </rPh>
    <phoneticPr fontId="2"/>
  </si>
  <si>
    <r>
      <t xml:space="preserve">総数
</t>
    </r>
    <r>
      <rPr>
        <sz val="9"/>
        <rFont val="ＭＳ Ｐゴシック"/>
        <family val="3"/>
        <charset val="128"/>
      </rPr>
      <t>※</t>
    </r>
    <r>
      <rPr>
        <sz val="10"/>
        <rFont val="ＭＳ Ｐゴシック"/>
        <family val="3"/>
        <charset val="128"/>
      </rPr>
      <t>1　　　　　</t>
    </r>
    <rPh sb="0" eb="2">
      <t>ソウスウ</t>
    </rPh>
    <phoneticPr fontId="2"/>
  </si>
  <si>
    <t>※1　家計を主に支える者の通勤時間「不詳」を含む</t>
    <rPh sb="3" eb="5">
      <t>カケイ</t>
    </rPh>
    <rPh sb="6" eb="7">
      <t>オモ</t>
    </rPh>
    <rPh sb="8" eb="9">
      <t>ササ</t>
    </rPh>
    <rPh sb="11" eb="12">
      <t>モノ</t>
    </rPh>
    <rPh sb="13" eb="15">
      <t>ツウキン</t>
    </rPh>
    <rPh sb="15" eb="17">
      <t>ジカン</t>
    </rPh>
    <rPh sb="18" eb="20">
      <t>フショウ</t>
    </rPh>
    <rPh sb="22" eb="23">
      <t>フク</t>
    </rPh>
    <phoneticPr fontId="2"/>
  </si>
  <si>
    <t>自宅・住み込み※１</t>
    <rPh sb="0" eb="2">
      <t>ジタク</t>
    </rPh>
    <rPh sb="3" eb="4">
      <t>ス</t>
    </rPh>
    <rPh sb="5" eb="6">
      <t>コ</t>
    </rPh>
    <phoneticPr fontId="2"/>
  </si>
  <si>
    <t>　持ち家以外</t>
    <rPh sb="1" eb="2">
      <t>モ</t>
    </rPh>
    <rPh sb="3" eb="4">
      <t>イエ</t>
    </rPh>
    <rPh sb="4" eb="6">
      <t>イガイ</t>
    </rPh>
    <phoneticPr fontId="2"/>
  </si>
  <si>
    <t>　　公営の借家</t>
    <rPh sb="2" eb="4">
      <t>コウエイ</t>
    </rPh>
    <rPh sb="5" eb="6">
      <t>カ</t>
    </rPh>
    <rPh sb="6" eb="7">
      <t>イエ</t>
    </rPh>
    <phoneticPr fontId="2"/>
  </si>
  <si>
    <t>　　都市再生機構・公団</t>
    <rPh sb="2" eb="4">
      <t>トシ</t>
    </rPh>
    <rPh sb="4" eb="6">
      <t>サイセイ</t>
    </rPh>
    <rPh sb="6" eb="8">
      <t>キコウ</t>
    </rPh>
    <rPh sb="9" eb="11">
      <t>コウダン</t>
    </rPh>
    <phoneticPr fontId="2"/>
  </si>
  <si>
    <t>　　民営の借家</t>
    <rPh sb="2" eb="4">
      <t>ミンエイ</t>
    </rPh>
    <rPh sb="5" eb="6">
      <t>カ</t>
    </rPh>
    <rPh sb="6" eb="7">
      <t>イエ</t>
    </rPh>
    <phoneticPr fontId="2"/>
  </si>
  <si>
    <t>　　住宅に同居・または住宅以外の建物に居住</t>
    <rPh sb="2" eb="4">
      <t>ジュウタク</t>
    </rPh>
    <rPh sb="5" eb="7">
      <t>ドウキョ</t>
    </rPh>
    <rPh sb="11" eb="13">
      <t>ジュウタク</t>
    </rPh>
    <rPh sb="13" eb="15">
      <t>イガイ</t>
    </rPh>
    <rPh sb="16" eb="18">
      <t>タテモノ</t>
    </rPh>
    <rPh sb="19" eb="21">
      <t>キョジュウ</t>
    </rPh>
    <phoneticPr fontId="2"/>
  </si>
  <si>
    <t>民営</t>
    <rPh sb="0" eb="2">
      <t>ミンエイ</t>
    </rPh>
    <phoneticPr fontId="2"/>
  </si>
  <si>
    <t>実数（円）</t>
    <rPh sb="0" eb="2">
      <t>ジッスウ</t>
    </rPh>
    <rPh sb="3" eb="4">
      <t>エン</t>
    </rPh>
    <phoneticPr fontId="2"/>
  </si>
  <si>
    <t>-</t>
    <phoneticPr fontId="2"/>
  </si>
  <si>
    <t>-</t>
    <phoneticPr fontId="2"/>
  </si>
  <si>
    <t>-</t>
    <phoneticPr fontId="2"/>
  </si>
  <si>
    <t>-</t>
    <phoneticPr fontId="2"/>
  </si>
  <si>
    <t>-</t>
    <phoneticPr fontId="2"/>
  </si>
  <si>
    <t>都市再生　　機構・公団</t>
    <rPh sb="0" eb="2">
      <t>トシ</t>
    </rPh>
    <rPh sb="2" eb="4">
      <t>サイセイ</t>
    </rPh>
    <rPh sb="6" eb="8">
      <t>キコウ</t>
    </rPh>
    <rPh sb="9" eb="11">
      <t>コウダン</t>
    </rPh>
    <phoneticPr fontId="2"/>
  </si>
  <si>
    <t>１人当たり居住室の畳数（畳）</t>
    <rPh sb="0" eb="2">
      <t>ヒトリ</t>
    </rPh>
    <rPh sb="2" eb="3">
      <t>ア</t>
    </rPh>
    <rPh sb="5" eb="8">
      <t>キョジュウシツ</t>
    </rPh>
    <rPh sb="9" eb="10">
      <t>タタミ</t>
    </rPh>
    <rPh sb="10" eb="11">
      <t>カズ</t>
    </rPh>
    <rPh sb="12" eb="13">
      <t>ジョウ</t>
    </rPh>
    <phoneticPr fontId="2"/>
  </si>
  <si>
    <t>-</t>
    <phoneticPr fontId="2"/>
  </si>
  <si>
    <t>１部屋当たり人員（人）</t>
    <rPh sb="1" eb="3">
      <t>ヘヤ</t>
    </rPh>
    <rPh sb="3" eb="4">
      <t>ア</t>
    </rPh>
    <rPh sb="6" eb="8">
      <t>ジンイン</t>
    </rPh>
    <rPh sb="9" eb="10">
      <t>ヒト</t>
    </rPh>
    <phoneticPr fontId="2"/>
  </si>
  <si>
    <t>-</t>
    <phoneticPr fontId="2"/>
  </si>
  <si>
    <t>昭和63年　</t>
    <rPh sb="0" eb="2">
      <t>ショウワ</t>
    </rPh>
    <rPh sb="4" eb="5">
      <t>ネン</t>
    </rPh>
    <phoneticPr fontId="2"/>
  </si>
  <si>
    <t>昭和63年～平成10年</t>
    <rPh sb="0" eb="2">
      <t>ショウワ</t>
    </rPh>
    <rPh sb="4" eb="5">
      <t>ネン</t>
    </rPh>
    <rPh sb="6" eb="8">
      <t>ヘイセイ</t>
    </rPh>
    <rPh sb="10" eb="11">
      <t>ネン</t>
    </rPh>
    <phoneticPr fontId="2"/>
  </si>
  <si>
    <t>平成20年～25年</t>
    <rPh sb="0" eb="2">
      <t>ヘイセイ</t>
    </rPh>
    <rPh sb="4" eb="5">
      <t>ネン</t>
    </rPh>
    <rPh sb="8" eb="9">
      <t>ネン</t>
    </rPh>
    <phoneticPr fontId="2"/>
  </si>
  <si>
    <t>表３－６　住宅の種類・専用住宅の関係別一畳あたり家賃(昭和63年～平成25年）</t>
    <rPh sb="0" eb="1">
      <t>ヒョウ</t>
    </rPh>
    <rPh sb="5" eb="7">
      <t>ジュウタク</t>
    </rPh>
    <rPh sb="8" eb="10">
      <t>シュルイ</t>
    </rPh>
    <rPh sb="11" eb="13">
      <t>センヨウ</t>
    </rPh>
    <rPh sb="13" eb="15">
      <t>ジュウタク</t>
    </rPh>
    <rPh sb="16" eb="18">
      <t>カンケイ</t>
    </rPh>
    <rPh sb="18" eb="19">
      <t>ベツ</t>
    </rPh>
    <rPh sb="19" eb="21">
      <t>イチジョウ</t>
    </rPh>
    <rPh sb="24" eb="26">
      <t>ヤチン</t>
    </rPh>
    <rPh sb="27" eb="29">
      <t>ショウワ</t>
    </rPh>
    <rPh sb="31" eb="32">
      <t>ネン</t>
    </rPh>
    <rPh sb="33" eb="35">
      <t>ヘイセイ</t>
    </rPh>
    <rPh sb="37" eb="38">
      <t>ネン</t>
    </rPh>
    <phoneticPr fontId="2"/>
  </si>
  <si>
    <t xml:space="preserve">  平成25年</t>
    <rPh sb="2" eb="4">
      <t>ヘイセイ</t>
    </rPh>
    <rPh sb="6" eb="7">
      <t>ネン</t>
    </rPh>
    <phoneticPr fontId="2"/>
  </si>
  <si>
    <t>　平成25年</t>
    <rPh sb="1" eb="3">
      <t>ヘイセイ</t>
    </rPh>
    <rPh sb="5" eb="6">
      <t>ネン</t>
    </rPh>
    <phoneticPr fontId="2"/>
  </si>
  <si>
    <t>（最寄の駅までの距離）</t>
    <rPh sb="4" eb="5">
      <t>エキ</t>
    </rPh>
    <rPh sb="8" eb="10">
      <t>キョリ</t>
    </rPh>
    <phoneticPr fontId="2"/>
  </si>
  <si>
    <t>（最寄の医療機関までの距離）</t>
    <rPh sb="4" eb="6">
      <t>イリョウ</t>
    </rPh>
    <rPh sb="6" eb="8">
      <t>キカン</t>
    </rPh>
    <rPh sb="11" eb="13">
      <t>キョリ</t>
    </rPh>
    <phoneticPr fontId="2"/>
  </si>
  <si>
    <t>（最寄の公園までの距離）</t>
    <rPh sb="4" eb="6">
      <t>コウエン</t>
    </rPh>
    <rPh sb="9" eb="11">
      <t>キョリ</t>
    </rPh>
    <phoneticPr fontId="2"/>
  </si>
  <si>
    <t>（最寄の公民館・集会所までの距離）</t>
    <rPh sb="4" eb="7">
      <t>コウミンカン</t>
    </rPh>
    <rPh sb="8" eb="10">
      <t>シュウカイ</t>
    </rPh>
    <rPh sb="10" eb="11">
      <t>ジョ</t>
    </rPh>
    <rPh sb="14" eb="16">
      <t>キョリ</t>
    </rPh>
    <phoneticPr fontId="2"/>
  </si>
  <si>
    <t>（最寄の緊急避難場所までの距離）</t>
    <rPh sb="4" eb="6">
      <t>キンキュウ</t>
    </rPh>
    <rPh sb="6" eb="8">
      <t>ヒナン</t>
    </rPh>
    <rPh sb="8" eb="10">
      <t>バショ</t>
    </rPh>
    <rPh sb="13" eb="15">
      <t>キョリ</t>
    </rPh>
    <phoneticPr fontId="2"/>
  </si>
  <si>
    <t>（最寄の老人デイサービスデンターまでの距離）</t>
    <rPh sb="4" eb="6">
      <t>ロウジン</t>
    </rPh>
    <rPh sb="19" eb="21">
      <t>キョリ</t>
    </rPh>
    <phoneticPr fontId="2"/>
  </si>
  <si>
    <t>（最寄の郵便局・銀行までの距離）</t>
    <rPh sb="4" eb="7">
      <t>ユウビンキョク</t>
    </rPh>
    <rPh sb="8" eb="10">
      <t>ギンコウ</t>
    </rPh>
    <rPh sb="13" eb="15">
      <t>キョリ</t>
    </rPh>
    <phoneticPr fontId="2"/>
  </si>
  <si>
    <t>（最寄の幅員６ｍ以上の道路までの距離）</t>
    <rPh sb="4" eb="6">
      <t>フクイン</t>
    </rPh>
    <rPh sb="8" eb="10">
      <t>イジョウ</t>
    </rPh>
    <rPh sb="11" eb="13">
      <t>ドウロ</t>
    </rPh>
    <rPh sb="16" eb="18">
      <t>キョリ</t>
    </rPh>
    <phoneticPr fontId="2"/>
  </si>
  <si>
    <t>最低居住面積水準</t>
    <phoneticPr fontId="12"/>
  </si>
  <si>
    <t>誘導居住面積水準</t>
    <phoneticPr fontId="2"/>
  </si>
  <si>
    <t>水準以上</t>
    <rPh sb="0" eb="2">
      <t>スイジュン</t>
    </rPh>
    <rPh sb="2" eb="4">
      <t>イジョウ</t>
    </rPh>
    <phoneticPr fontId="2"/>
  </si>
  <si>
    <t>水準未満</t>
    <rPh sb="0" eb="2">
      <t>スイジュン</t>
    </rPh>
    <rPh sb="2" eb="4">
      <t>ミマン</t>
    </rPh>
    <phoneticPr fontId="12"/>
  </si>
  <si>
    <t>実　数</t>
    <rPh sb="0" eb="1">
      <t>ジツ</t>
    </rPh>
    <rPh sb="2" eb="3">
      <t>スウ</t>
    </rPh>
    <phoneticPr fontId="2"/>
  </si>
  <si>
    <t>※1</t>
    <phoneticPr fontId="2"/>
  </si>
  <si>
    <t>（住宅の所有の関係）</t>
    <rPh sb="1" eb="3">
      <t>ジュウタク</t>
    </rPh>
    <rPh sb="4" eb="6">
      <t>ショユウ</t>
    </rPh>
    <rPh sb="7" eb="9">
      <t>カンケイ</t>
    </rPh>
    <phoneticPr fontId="2"/>
  </si>
  <si>
    <t>借家</t>
    <rPh sb="0" eb="2">
      <t>シャクヤ</t>
    </rPh>
    <phoneticPr fontId="2"/>
  </si>
  <si>
    <t>　公営の借家</t>
    <rPh sb="1" eb="3">
      <t>コウエイ</t>
    </rPh>
    <rPh sb="4" eb="6">
      <t>シャクヤ</t>
    </rPh>
    <phoneticPr fontId="2"/>
  </si>
  <si>
    <t>（建て方）</t>
    <rPh sb="1" eb="2">
      <t>タ</t>
    </rPh>
    <rPh sb="3" eb="4">
      <t>カタ</t>
    </rPh>
    <phoneticPr fontId="2"/>
  </si>
  <si>
    <t>　一戸建</t>
    <rPh sb="1" eb="3">
      <t>イッコ</t>
    </rPh>
    <rPh sb="3" eb="4">
      <t>ダテ</t>
    </rPh>
    <phoneticPr fontId="2"/>
  </si>
  <si>
    <t>　長屋建　</t>
    <rPh sb="1" eb="3">
      <t>ナガヤ</t>
    </rPh>
    <rPh sb="3" eb="4">
      <t>ダテ</t>
    </rPh>
    <phoneticPr fontId="2"/>
  </si>
  <si>
    <t>（世帯人員）</t>
    <rPh sb="1" eb="3">
      <t>セタイ</t>
    </rPh>
    <rPh sb="3" eb="5">
      <t>ジンイン</t>
    </rPh>
    <phoneticPr fontId="2"/>
  </si>
  <si>
    <t>　１人</t>
    <rPh sb="2" eb="3">
      <t>ニン</t>
    </rPh>
    <phoneticPr fontId="2"/>
  </si>
  <si>
    <t>　２人</t>
    <rPh sb="2" eb="3">
      <t>リ</t>
    </rPh>
    <phoneticPr fontId="2"/>
  </si>
  <si>
    <t>　３人</t>
    <rPh sb="2" eb="3">
      <t>ニン</t>
    </rPh>
    <phoneticPr fontId="2"/>
  </si>
  <si>
    <t>　４人</t>
    <rPh sb="2" eb="3">
      <t>リ</t>
    </rPh>
    <phoneticPr fontId="2"/>
  </si>
  <si>
    <t>　５人</t>
    <rPh sb="2" eb="3">
      <t>ニン</t>
    </rPh>
    <phoneticPr fontId="2"/>
  </si>
  <si>
    <t>　６人以上</t>
    <rPh sb="2" eb="3">
      <t>リ</t>
    </rPh>
    <rPh sb="3" eb="5">
      <t>イジョウ</t>
    </rPh>
    <phoneticPr fontId="2"/>
  </si>
  <si>
    <t>総数 ※2</t>
    <rPh sb="0" eb="2">
      <t>ソウスウ</t>
    </rPh>
    <phoneticPr fontId="2"/>
  </si>
  <si>
    <t>-</t>
    <phoneticPr fontId="2"/>
  </si>
  <si>
    <t>※1  最低居住面積水準及び誘導居住面積水準状況「不詳」を含む</t>
    <rPh sb="4" eb="12">
      <t>サイテイキョジュウメンセキスイジュン</t>
    </rPh>
    <rPh sb="12" eb="13">
      <t>オヨ</t>
    </rPh>
    <rPh sb="14" eb="16">
      <t>ユウドウ</t>
    </rPh>
    <rPh sb="16" eb="18">
      <t>キョジュウ</t>
    </rPh>
    <rPh sb="18" eb="20">
      <t>メンセキ</t>
    </rPh>
    <rPh sb="20" eb="22">
      <t>スイジュン</t>
    </rPh>
    <rPh sb="22" eb="24">
      <t>ジョウキョウ</t>
    </rPh>
    <rPh sb="25" eb="27">
      <t>フショウ</t>
    </rPh>
    <rPh sb="29" eb="30">
      <t>フク</t>
    </rPh>
    <phoneticPr fontId="2"/>
  </si>
  <si>
    <t>※2  住宅の所有の関係「不詳」を含む</t>
    <rPh sb="4" eb="6">
      <t>ジュウタク</t>
    </rPh>
    <rPh sb="7" eb="9">
      <t>ショユウ</t>
    </rPh>
    <rPh sb="10" eb="12">
      <t>カンケイ</t>
    </rPh>
    <rPh sb="13" eb="15">
      <t>フショウ</t>
    </rPh>
    <rPh sb="17" eb="18">
      <t>フク</t>
    </rPh>
    <phoneticPr fontId="2"/>
  </si>
  <si>
    <t>表４－１　最低居住面積水準・誘導居住面積水準状況，住宅の所有の関係・建て方・世帯人員別主世帯数（平成25年）</t>
    <rPh sb="0" eb="1">
      <t>ヒョウ</t>
    </rPh>
    <rPh sb="5" eb="7">
      <t>サイテイ</t>
    </rPh>
    <rPh sb="7" eb="9">
      <t>キョジュウ</t>
    </rPh>
    <rPh sb="9" eb="11">
      <t>メンセキ</t>
    </rPh>
    <rPh sb="11" eb="13">
      <t>スイジュン</t>
    </rPh>
    <rPh sb="14" eb="16">
      <t>ユウドウ</t>
    </rPh>
    <rPh sb="16" eb="18">
      <t>キョジュウ</t>
    </rPh>
    <rPh sb="18" eb="20">
      <t>メンセキ</t>
    </rPh>
    <rPh sb="20" eb="22">
      <t>スイジュン</t>
    </rPh>
    <rPh sb="22" eb="24">
      <t>ジョウキョウ</t>
    </rPh>
    <rPh sb="25" eb="27">
      <t>ジュウタク</t>
    </rPh>
    <rPh sb="28" eb="30">
      <t>ショユウ</t>
    </rPh>
    <rPh sb="31" eb="33">
      <t>カンケイ</t>
    </rPh>
    <rPh sb="34" eb="35">
      <t>タ</t>
    </rPh>
    <rPh sb="36" eb="37">
      <t>カタ</t>
    </rPh>
    <rPh sb="38" eb="40">
      <t>セタイ</t>
    </rPh>
    <rPh sb="40" eb="42">
      <t>ジンイン</t>
    </rPh>
    <rPh sb="42" eb="43">
      <t>ベツ</t>
    </rPh>
    <rPh sb="43" eb="44">
      <t>シュ</t>
    </rPh>
    <rPh sb="44" eb="46">
      <t>セタイ</t>
    </rPh>
    <rPh sb="46" eb="47">
      <t>スウ</t>
    </rPh>
    <rPh sb="48" eb="50">
      <t>ヘイセイ</t>
    </rPh>
    <rPh sb="52" eb="53">
      <t>ネン</t>
    </rPh>
    <phoneticPr fontId="2"/>
  </si>
  <si>
    <t>割　合（%）</t>
    <rPh sb="0" eb="1">
      <t>ワリ</t>
    </rPh>
    <rPh sb="2" eb="3">
      <t>ゴウ</t>
    </rPh>
    <phoneticPr fontId="2"/>
  </si>
  <si>
    <t>表3-7  最寄りの生活関連施設までの距離別住宅数（平成25年）</t>
    <rPh sb="0" eb="1">
      <t>ヒョウ</t>
    </rPh>
    <rPh sb="6" eb="8">
      <t>モヨ</t>
    </rPh>
    <rPh sb="10" eb="12">
      <t>セイカツ</t>
    </rPh>
    <rPh sb="12" eb="14">
      <t>カンレン</t>
    </rPh>
    <rPh sb="14" eb="16">
      <t>シセツ</t>
    </rPh>
    <rPh sb="19" eb="21">
      <t>キョリ</t>
    </rPh>
    <rPh sb="21" eb="22">
      <t>ベツ</t>
    </rPh>
    <rPh sb="22" eb="25">
      <t>ジュウタクスウ</t>
    </rPh>
    <rPh sb="26" eb="28">
      <t>ヘイセイ</t>
    </rPh>
    <rPh sb="30" eb="31">
      <t>ネン</t>
    </rPh>
    <phoneticPr fontId="2"/>
  </si>
  <si>
    <t>　民営の借家</t>
    <rPh sb="1" eb="3">
      <t>ミンエイ</t>
    </rPh>
    <rPh sb="4" eb="6">
      <t>シャクヤ</t>
    </rPh>
    <phoneticPr fontId="2"/>
  </si>
  <si>
    <t>　都市再生機構</t>
    <rPh sb="1" eb="3">
      <t>トシ</t>
    </rPh>
    <rPh sb="3" eb="5">
      <t>サイセイ</t>
    </rPh>
    <rPh sb="5" eb="7">
      <t>キコウ</t>
    </rPh>
    <phoneticPr fontId="2"/>
  </si>
  <si>
    <t>　・公社の借家</t>
    <phoneticPr fontId="2"/>
  </si>
  <si>
    <t>※1</t>
    <phoneticPr fontId="12"/>
  </si>
  <si>
    <t>総　数</t>
    <phoneticPr fontId="2"/>
  </si>
  <si>
    <t>一定のバリアフリー化</t>
    <phoneticPr fontId="2"/>
  </si>
  <si>
    <t>うち高度のバリアフリー化</t>
    <phoneticPr fontId="2"/>
  </si>
  <si>
    <t>※1  高齢者等のための設備状況「不詳」を含む。</t>
    <phoneticPr fontId="2"/>
  </si>
  <si>
    <t>高齢者のための設備</t>
    <rPh sb="0" eb="3">
      <t>コウレイシャ</t>
    </rPh>
    <rPh sb="7" eb="9">
      <t>セツビ</t>
    </rPh>
    <phoneticPr fontId="2"/>
  </si>
  <si>
    <t>あり</t>
    <phoneticPr fontId="11"/>
  </si>
  <si>
    <t>なし</t>
    <phoneticPr fontId="11"/>
  </si>
  <si>
    <t>バリアフリー化</t>
    <rPh sb="6" eb="7">
      <t>カ</t>
    </rPh>
    <phoneticPr fontId="2"/>
  </si>
  <si>
    <t>総　数</t>
    <rPh sb="0" eb="1">
      <t>フサ</t>
    </rPh>
    <rPh sb="2" eb="3">
      <t>カズ</t>
    </rPh>
    <phoneticPr fontId="11"/>
  </si>
  <si>
    <t>　高齢夫婦のみの世帯  ※2</t>
    <rPh sb="1" eb="3">
      <t>コウレイ</t>
    </rPh>
    <rPh sb="3" eb="5">
      <t>フウフ</t>
    </rPh>
    <rPh sb="8" eb="10">
      <t>セタイ</t>
    </rPh>
    <phoneticPr fontId="27"/>
  </si>
  <si>
    <t>　高齢単身普通世帯</t>
    <rPh sb="1" eb="3">
      <t>コウレイ</t>
    </rPh>
    <rPh sb="3" eb="5">
      <t>タンシン</t>
    </rPh>
    <rPh sb="5" eb="7">
      <t>フツウ</t>
    </rPh>
    <rPh sb="7" eb="9">
      <t>セタイ</t>
    </rPh>
    <phoneticPr fontId="2"/>
  </si>
  <si>
    <t>　高齢単身普通世帯　</t>
    <rPh sb="1" eb="3">
      <t>コウレイ</t>
    </rPh>
    <rPh sb="3" eb="5">
      <t>タンシン</t>
    </rPh>
    <rPh sb="5" eb="7">
      <t>フツウ</t>
    </rPh>
    <rPh sb="7" eb="9">
      <t>セタイ</t>
    </rPh>
    <phoneticPr fontId="2"/>
  </si>
  <si>
    <t>割合(％)</t>
    <rPh sb="0" eb="2">
      <t>ワリアイ</t>
    </rPh>
    <phoneticPr fontId="2"/>
  </si>
  <si>
    <t>総数</t>
    <rPh sb="0" eb="2">
      <t>ソウスウ</t>
    </rPh>
    <phoneticPr fontId="12"/>
  </si>
  <si>
    <t>実数</t>
    <rPh sb="0" eb="2">
      <t>ジッスウ</t>
    </rPh>
    <phoneticPr fontId="12"/>
  </si>
  <si>
    <t>…</t>
    <phoneticPr fontId="12"/>
  </si>
  <si>
    <t>…</t>
    <phoneticPr fontId="12"/>
  </si>
  <si>
    <t>…</t>
    <phoneticPr fontId="12"/>
  </si>
  <si>
    <t>増減数</t>
    <rPh sb="0" eb="2">
      <t>ゾウゲン</t>
    </rPh>
    <rPh sb="2" eb="3">
      <t>スウ</t>
    </rPh>
    <phoneticPr fontId="12"/>
  </si>
  <si>
    <t>増減率（％）</t>
    <rPh sb="0" eb="2">
      <t>ゾウゲン</t>
    </rPh>
    <rPh sb="2" eb="3">
      <t>リツ</t>
    </rPh>
    <phoneticPr fontId="12"/>
  </si>
  <si>
    <t>※1  旧宇都宮市と旧河内町を合算</t>
    <rPh sb="4" eb="5">
      <t>キュウ</t>
    </rPh>
    <rPh sb="5" eb="9">
      <t>ウツノミヤシ</t>
    </rPh>
    <rPh sb="10" eb="14">
      <t>キュウカワチマチ</t>
    </rPh>
    <rPh sb="15" eb="17">
      <t>ガッサン</t>
    </rPh>
    <phoneticPr fontId="12"/>
  </si>
  <si>
    <t>※2  65歳以上の単身者のみの主世帯</t>
    <rPh sb="6" eb="9">
      <t>サイイジョウ</t>
    </rPh>
    <rPh sb="10" eb="13">
      <t>タンシンシャ</t>
    </rPh>
    <rPh sb="16" eb="17">
      <t>シュ</t>
    </rPh>
    <rPh sb="17" eb="19">
      <t>セタイ</t>
    </rPh>
    <phoneticPr fontId="12"/>
  </si>
  <si>
    <t>※3  夫婦とも又はいずれか一方が65歳以上の夫婦一組のみの主世帯</t>
    <rPh sb="4" eb="6">
      <t>フウフ</t>
    </rPh>
    <rPh sb="8" eb="9">
      <t>マタ</t>
    </rPh>
    <rPh sb="14" eb="16">
      <t>イッポウ</t>
    </rPh>
    <rPh sb="19" eb="22">
      <t>サイイジョウ</t>
    </rPh>
    <rPh sb="23" eb="25">
      <t>フウフ</t>
    </rPh>
    <rPh sb="25" eb="27">
      <t>ヒトクミ</t>
    </rPh>
    <rPh sb="30" eb="31">
      <t>シュ</t>
    </rPh>
    <rPh sb="31" eb="33">
      <t>セタイ</t>
    </rPh>
    <phoneticPr fontId="12"/>
  </si>
  <si>
    <t>※4  75歳以上の単身者のみの主世帯</t>
    <rPh sb="6" eb="9">
      <t>サイイジョウ</t>
    </rPh>
    <rPh sb="10" eb="13">
      <t>タンシンシャ</t>
    </rPh>
    <rPh sb="16" eb="17">
      <t>シュ</t>
    </rPh>
    <rPh sb="17" eb="19">
      <t>セタイ</t>
    </rPh>
    <phoneticPr fontId="12"/>
  </si>
  <si>
    <t>※5  夫婦とも又はいずれか一方が75歳以上の夫婦一組のみの主世帯</t>
    <rPh sb="4" eb="6">
      <t>フウフ</t>
    </rPh>
    <rPh sb="8" eb="9">
      <t>マタ</t>
    </rPh>
    <rPh sb="14" eb="16">
      <t>イッポウ</t>
    </rPh>
    <rPh sb="19" eb="22">
      <t>サイイジョウ</t>
    </rPh>
    <rPh sb="23" eb="25">
      <t>フウフ</t>
    </rPh>
    <rPh sb="25" eb="27">
      <t>ヒトクミ</t>
    </rPh>
    <rPh sb="30" eb="31">
      <t>シュ</t>
    </rPh>
    <rPh sb="31" eb="33">
      <t>セタイ</t>
    </rPh>
    <phoneticPr fontId="12"/>
  </si>
  <si>
    <t>　平成 15年 ※1</t>
    <rPh sb="1" eb="3">
      <t>ヘイセイ</t>
    </rPh>
    <rPh sb="6" eb="7">
      <t>ネン</t>
    </rPh>
    <phoneticPr fontId="12"/>
  </si>
  <si>
    <t>　平成 20年</t>
    <rPh sb="1" eb="3">
      <t>ヘイセイ</t>
    </rPh>
    <rPh sb="6" eb="7">
      <t>ネン</t>
    </rPh>
    <phoneticPr fontId="12"/>
  </si>
  <si>
    <t>　平成 25年</t>
    <rPh sb="1" eb="3">
      <t>ヘイセイ</t>
    </rPh>
    <rPh sb="6" eb="7">
      <t>ネン</t>
    </rPh>
    <phoneticPr fontId="12"/>
  </si>
  <si>
    <t>　平成 15～20年</t>
    <rPh sb="1" eb="3">
      <t>ヘイセイ</t>
    </rPh>
    <rPh sb="9" eb="10">
      <t>ネン</t>
    </rPh>
    <phoneticPr fontId="12"/>
  </si>
  <si>
    <t>　平成 20～25年</t>
    <rPh sb="1" eb="3">
      <t>ヘイセイ</t>
    </rPh>
    <rPh sb="9" eb="10">
      <t>ネン</t>
    </rPh>
    <phoneticPr fontId="12"/>
  </si>
  <si>
    <t>高 齢 者 の い る 夫 婦 の み の 主 世 帯
※3</t>
    <rPh sb="0" eb="1">
      <t>タカ</t>
    </rPh>
    <rPh sb="2" eb="3">
      <t>トシ</t>
    </rPh>
    <rPh sb="4" eb="5">
      <t>シャ</t>
    </rPh>
    <rPh sb="12" eb="13">
      <t>オット</t>
    </rPh>
    <rPh sb="14" eb="15">
      <t>フ</t>
    </rPh>
    <rPh sb="22" eb="23">
      <t>シュ</t>
    </rPh>
    <rPh sb="24" eb="25">
      <t>ヨ</t>
    </rPh>
    <rPh sb="26" eb="27">
      <t>オビ</t>
    </rPh>
    <phoneticPr fontId="12"/>
  </si>
  <si>
    <t>高 齢 者 の い る そ の 他 の 主 世 帯</t>
    <rPh sb="0" eb="1">
      <t>タカ</t>
    </rPh>
    <rPh sb="2" eb="3">
      <t>トシ</t>
    </rPh>
    <rPh sb="4" eb="5">
      <t>シャ</t>
    </rPh>
    <rPh sb="16" eb="17">
      <t>タ</t>
    </rPh>
    <rPh sb="20" eb="21">
      <t>シュ</t>
    </rPh>
    <rPh sb="22" eb="23">
      <t>ヨ</t>
    </rPh>
    <rPh sb="24" eb="25">
      <t>オビ</t>
    </rPh>
    <phoneticPr fontId="12"/>
  </si>
  <si>
    <t>総 数</t>
    <rPh sb="0" eb="1">
      <t>ソウ</t>
    </rPh>
    <rPh sb="2" eb="3">
      <t>スウ</t>
    </rPh>
    <phoneticPr fontId="12"/>
  </si>
  <si>
    <t>う ち 高 齢 者 （ 65 歳 以 上 ） の い る 主 世 帯</t>
    <rPh sb="4" eb="5">
      <t>タカ</t>
    </rPh>
    <rPh sb="6" eb="7">
      <t>トシ</t>
    </rPh>
    <rPh sb="8" eb="9">
      <t>シャ</t>
    </rPh>
    <rPh sb="15" eb="16">
      <t>トシ</t>
    </rPh>
    <rPh sb="17" eb="18">
      <t>イ</t>
    </rPh>
    <rPh sb="19" eb="20">
      <t>ウエ</t>
    </rPh>
    <rPh sb="29" eb="30">
      <t>シュ</t>
    </rPh>
    <rPh sb="31" eb="32">
      <t>ヨ</t>
    </rPh>
    <rPh sb="33" eb="34">
      <t>オビ</t>
    </rPh>
    <phoneticPr fontId="12"/>
  </si>
  <si>
    <t>う ち 高 齢 者 （ 75 歳 以 上 ） の い る 主 世 帯</t>
    <rPh sb="4" eb="5">
      <t>タカ</t>
    </rPh>
    <rPh sb="6" eb="7">
      <t>トシ</t>
    </rPh>
    <rPh sb="8" eb="9">
      <t>シャ</t>
    </rPh>
    <rPh sb="15" eb="16">
      <t>トシ</t>
    </rPh>
    <rPh sb="17" eb="18">
      <t>イ</t>
    </rPh>
    <rPh sb="19" eb="20">
      <t>ウエ</t>
    </rPh>
    <rPh sb="29" eb="30">
      <t>シュ</t>
    </rPh>
    <rPh sb="31" eb="32">
      <t>ヨ</t>
    </rPh>
    <rPh sb="33" eb="34">
      <t>オビ</t>
    </rPh>
    <phoneticPr fontId="12"/>
  </si>
  <si>
    <t>高 齢 者 の い る 夫 婦 の み の 主 世 帯
※5</t>
    <rPh sb="0" eb="1">
      <t>タカ</t>
    </rPh>
    <rPh sb="2" eb="3">
      <t>トシ</t>
    </rPh>
    <rPh sb="4" eb="5">
      <t>シャ</t>
    </rPh>
    <rPh sb="12" eb="13">
      <t>オット</t>
    </rPh>
    <rPh sb="14" eb="15">
      <t>フ</t>
    </rPh>
    <rPh sb="22" eb="23">
      <t>シュ</t>
    </rPh>
    <rPh sb="24" eb="25">
      <t>ヨ</t>
    </rPh>
    <rPh sb="26" eb="27">
      <t>オビ</t>
    </rPh>
    <phoneticPr fontId="12"/>
  </si>
  <si>
    <t>住宅の所有の関係</t>
    <rPh sb="0" eb="1">
      <t>ジュウ</t>
    </rPh>
    <rPh sb="1" eb="2">
      <t>タク</t>
    </rPh>
    <rPh sb="3" eb="4">
      <t>トコロ</t>
    </rPh>
    <rPh sb="4" eb="5">
      <t>ユウ</t>
    </rPh>
    <rPh sb="6" eb="7">
      <t>セキ</t>
    </rPh>
    <rPh sb="7" eb="8">
      <t>カカリ</t>
    </rPh>
    <phoneticPr fontId="14"/>
  </si>
  <si>
    <t>持ち家</t>
    <rPh sb="0" eb="1">
      <t>モ</t>
    </rPh>
    <rPh sb="2" eb="3">
      <t>イエ</t>
    </rPh>
    <phoneticPr fontId="14"/>
  </si>
  <si>
    <t>借　家</t>
    <rPh sb="0" eb="1">
      <t>シャク</t>
    </rPh>
    <rPh sb="2" eb="3">
      <t>イエ</t>
    </rPh>
    <phoneticPr fontId="14"/>
  </si>
  <si>
    <t>総　数</t>
    <phoneticPr fontId="14"/>
  </si>
  <si>
    <t>高齢者のいる主世帯</t>
    <rPh sb="0" eb="2">
      <t>コウレイ</t>
    </rPh>
    <rPh sb="2" eb="3">
      <t>シャ</t>
    </rPh>
    <rPh sb="6" eb="7">
      <t>シュ</t>
    </rPh>
    <rPh sb="7" eb="9">
      <t>セタイ</t>
    </rPh>
    <phoneticPr fontId="2"/>
  </si>
  <si>
    <t>　高齢単身主世帯</t>
    <rPh sb="1" eb="3">
      <t>コウレイ</t>
    </rPh>
    <rPh sb="3" eb="5">
      <t>タンシン</t>
    </rPh>
    <rPh sb="5" eb="6">
      <t>シュ</t>
    </rPh>
    <rPh sb="6" eb="8">
      <t>セタイ</t>
    </rPh>
    <phoneticPr fontId="14"/>
  </si>
  <si>
    <t>　高齢者のいる夫婦のみの世帯</t>
    <rPh sb="1" eb="4">
      <t>コウレイシャ</t>
    </rPh>
    <rPh sb="7" eb="9">
      <t>フウフ</t>
    </rPh>
    <rPh sb="12" eb="14">
      <t>セタイ</t>
    </rPh>
    <phoneticPr fontId="14"/>
  </si>
  <si>
    <t xml:space="preserve"> 高齢者のいるその他の主世帯</t>
    <rPh sb="1" eb="4">
      <t>コウレイシャ</t>
    </rPh>
    <rPh sb="9" eb="10">
      <t>タ</t>
    </rPh>
    <rPh sb="11" eb="12">
      <t>シュ</t>
    </rPh>
    <rPh sb="12" eb="14">
      <t>セタイ</t>
    </rPh>
    <phoneticPr fontId="2"/>
  </si>
  <si>
    <t>表５－３  世帯の型，住宅の所有の関係別高齢者のいる主世帯数（平成25年）</t>
    <rPh sb="0" eb="1">
      <t>ヒョウ</t>
    </rPh>
    <rPh sb="6" eb="8">
      <t>セタイ</t>
    </rPh>
    <rPh sb="9" eb="10">
      <t>カタ</t>
    </rPh>
    <rPh sb="11" eb="13">
      <t>ジュウタク</t>
    </rPh>
    <rPh sb="14" eb="16">
      <t>ショユウ</t>
    </rPh>
    <rPh sb="17" eb="19">
      <t>カンケイ</t>
    </rPh>
    <rPh sb="19" eb="20">
      <t>ベツ</t>
    </rPh>
    <rPh sb="20" eb="23">
      <t>コウレイシャ</t>
    </rPh>
    <rPh sb="26" eb="27">
      <t>シュ</t>
    </rPh>
    <rPh sb="27" eb="29">
      <t>セタイ</t>
    </rPh>
    <rPh sb="29" eb="30">
      <t>スウ</t>
    </rPh>
    <rPh sb="31" eb="33">
      <t>ヘイセイ</t>
    </rPh>
    <rPh sb="35" eb="36">
      <t>ネン</t>
    </rPh>
    <phoneticPr fontId="14"/>
  </si>
  <si>
    <t>表５－２　世帯の型，住宅の建て方別高齢者のいる主世帯数（平成25年）</t>
    <rPh sb="0" eb="1">
      <t>ヒョウ</t>
    </rPh>
    <rPh sb="5" eb="7">
      <t>セタイ</t>
    </rPh>
    <rPh sb="8" eb="9">
      <t>カタ</t>
    </rPh>
    <rPh sb="10" eb="12">
      <t>ジュウタク</t>
    </rPh>
    <rPh sb="13" eb="14">
      <t>タ</t>
    </rPh>
    <rPh sb="15" eb="16">
      <t>カタ</t>
    </rPh>
    <rPh sb="16" eb="17">
      <t>ベツ</t>
    </rPh>
    <rPh sb="17" eb="20">
      <t>コウレイシャ</t>
    </rPh>
    <rPh sb="23" eb="24">
      <t>シュ</t>
    </rPh>
    <rPh sb="24" eb="26">
      <t>セタイ</t>
    </rPh>
    <rPh sb="26" eb="27">
      <t>スウ</t>
    </rPh>
    <rPh sb="28" eb="30">
      <t>ヘイセイ</t>
    </rPh>
    <rPh sb="32" eb="33">
      <t>ネン</t>
    </rPh>
    <phoneticPr fontId="2"/>
  </si>
  <si>
    <t>一戸建て・長屋建</t>
    <rPh sb="0" eb="2">
      <t>イッコ</t>
    </rPh>
    <rPh sb="2" eb="3">
      <t>ダ</t>
    </rPh>
    <rPh sb="5" eb="7">
      <t>ナガヤ</t>
    </rPh>
    <rPh sb="7" eb="8">
      <t>ダテ</t>
    </rPh>
    <phoneticPr fontId="2"/>
  </si>
  <si>
    <t>共同住宅・その他</t>
    <rPh sb="0" eb="2">
      <t>キョウドウ</t>
    </rPh>
    <rPh sb="2" eb="4">
      <t>ジュウタク</t>
    </rPh>
    <rPh sb="7" eb="8">
      <t>タ</t>
    </rPh>
    <phoneticPr fontId="2"/>
  </si>
  <si>
    <t>実数</t>
    <rPh sb="0" eb="2">
      <t>ジッスウ</t>
    </rPh>
    <phoneticPr fontId="2"/>
  </si>
  <si>
    <t>高齢者のいる主世帯　</t>
    <rPh sb="0" eb="2">
      <t>コウレイ</t>
    </rPh>
    <rPh sb="2" eb="3">
      <t>シャ</t>
    </rPh>
    <rPh sb="6" eb="7">
      <t>シュ</t>
    </rPh>
    <rPh sb="7" eb="9">
      <t>セタイ</t>
    </rPh>
    <phoneticPr fontId="12"/>
  </si>
  <si>
    <t>割合－1（％）</t>
    <rPh sb="0" eb="2">
      <t>ワリアイ</t>
    </rPh>
    <phoneticPr fontId="2"/>
  </si>
  <si>
    <t>割合－２（％）</t>
    <rPh sb="0" eb="2">
      <t>ワリアイ</t>
    </rPh>
    <phoneticPr fontId="2"/>
  </si>
  <si>
    <t xml:space="preserve"> 高齢者のいる夫婦のみの主世帯</t>
    <rPh sb="1" eb="4">
      <t>コウレイシャ</t>
    </rPh>
    <rPh sb="2" eb="3">
      <t>トシ</t>
    </rPh>
    <rPh sb="3" eb="4">
      <t>シャ</t>
    </rPh>
    <rPh sb="7" eb="9">
      <t>フウフ</t>
    </rPh>
    <rPh sb="12" eb="13">
      <t>シュ</t>
    </rPh>
    <rPh sb="13" eb="15">
      <t>セタイ</t>
    </rPh>
    <phoneticPr fontId="12"/>
  </si>
  <si>
    <t xml:space="preserve"> 高齢者のいるその他の主世帯</t>
    <rPh sb="1" eb="3">
      <t>コウレイ</t>
    </rPh>
    <rPh sb="3" eb="4">
      <t>シャ</t>
    </rPh>
    <rPh sb="9" eb="10">
      <t>タ</t>
    </rPh>
    <rPh sb="11" eb="12">
      <t>シュ</t>
    </rPh>
    <rPh sb="12" eb="14">
      <t>セタイ</t>
    </rPh>
    <phoneticPr fontId="12"/>
  </si>
  <si>
    <t xml:space="preserve"> 高齢単身主世帯</t>
    <rPh sb="1" eb="3">
      <t>コウレイ</t>
    </rPh>
    <rPh sb="2" eb="3">
      <t>トシ</t>
    </rPh>
    <rPh sb="3" eb="5">
      <t>タンシン</t>
    </rPh>
    <rPh sb="5" eb="6">
      <t>シュ</t>
    </rPh>
    <rPh sb="6" eb="8">
      <t>セタイ</t>
    </rPh>
    <phoneticPr fontId="12"/>
  </si>
  <si>
    <t>持ち家に居住する主世帯数</t>
    <rPh sb="0" eb="1">
      <t>モ</t>
    </rPh>
    <rPh sb="2" eb="3">
      <t>イエ</t>
    </rPh>
    <rPh sb="4" eb="6">
      <t>キョジュウ</t>
    </rPh>
    <rPh sb="8" eb="9">
      <t>シュ</t>
    </rPh>
    <rPh sb="9" eb="11">
      <t>セタイ</t>
    </rPh>
    <rPh sb="11" eb="12">
      <t>スウ</t>
    </rPh>
    <phoneticPr fontId="12"/>
  </si>
  <si>
    <t>65歳以上世帯員のいる世帯</t>
    <rPh sb="2" eb="5">
      <t>サイイジョウ</t>
    </rPh>
    <rPh sb="5" eb="8">
      <t>セタイイン</t>
    </rPh>
    <rPh sb="11" eb="13">
      <t>セタイ</t>
    </rPh>
    <phoneticPr fontId="12"/>
  </si>
  <si>
    <t>　高齢者等のための工事をした  ※1</t>
    <rPh sb="1" eb="4">
      <t>コウレイシャ</t>
    </rPh>
    <rPh sb="4" eb="5">
      <t>トウ</t>
    </rPh>
    <rPh sb="9" eb="11">
      <t>コウジ</t>
    </rPh>
    <phoneticPr fontId="12"/>
  </si>
  <si>
    <t>　　階段や廊下の手すりの設置</t>
    <rPh sb="2" eb="4">
      <t>カイダン</t>
    </rPh>
    <rPh sb="5" eb="7">
      <t>ロウカ</t>
    </rPh>
    <rPh sb="8" eb="9">
      <t>テ</t>
    </rPh>
    <rPh sb="12" eb="14">
      <t>セッチ</t>
    </rPh>
    <phoneticPr fontId="12"/>
  </si>
  <si>
    <t>　　屋内の段差の解消</t>
    <rPh sb="2" eb="4">
      <t>オクナイ</t>
    </rPh>
    <rPh sb="5" eb="7">
      <t>ダンサ</t>
    </rPh>
    <rPh sb="8" eb="10">
      <t>カイショウ</t>
    </rPh>
    <phoneticPr fontId="12"/>
  </si>
  <si>
    <t>　　浴室の工事　</t>
    <rPh sb="2" eb="4">
      <t>ヨクシツ</t>
    </rPh>
    <rPh sb="5" eb="7">
      <t>コウジ</t>
    </rPh>
    <phoneticPr fontId="12"/>
  </si>
  <si>
    <t>　　トイレの工事</t>
    <rPh sb="6" eb="8">
      <t>コウジ</t>
    </rPh>
    <phoneticPr fontId="12"/>
  </si>
  <si>
    <t>　　その他</t>
    <rPh sb="4" eb="5">
      <t>タ</t>
    </rPh>
    <phoneticPr fontId="12"/>
  </si>
  <si>
    <t>　高齢者等のための工事をしていない</t>
    <rPh sb="1" eb="4">
      <t>コウレイシャ</t>
    </rPh>
    <rPh sb="4" eb="5">
      <t>トウ</t>
    </rPh>
    <rPh sb="9" eb="11">
      <t>コウジ</t>
    </rPh>
    <phoneticPr fontId="12"/>
  </si>
  <si>
    <t>65歳以上世帯員のいない世帯</t>
    <rPh sb="2" eb="5">
      <t>サイイジョウ</t>
    </rPh>
    <rPh sb="5" eb="8">
      <t>セタイイン</t>
    </rPh>
    <rPh sb="12" eb="14">
      <t>セタイ</t>
    </rPh>
    <phoneticPr fontId="12"/>
  </si>
  <si>
    <t>割合（％）</t>
    <rPh sb="0" eb="2">
      <t>ワリアイ</t>
    </rPh>
    <phoneticPr fontId="12"/>
  </si>
  <si>
    <t>※1  複数回答があるので，内訳の合計とは必ずしも一致しない</t>
    <rPh sb="4" eb="6">
      <t>フクスウ</t>
    </rPh>
    <rPh sb="6" eb="8">
      <t>カイトウ</t>
    </rPh>
    <rPh sb="14" eb="16">
      <t>ウチワケ</t>
    </rPh>
    <rPh sb="17" eb="19">
      <t>ゴウケイ</t>
    </rPh>
    <rPh sb="21" eb="22">
      <t>カナラ</t>
    </rPh>
    <rPh sb="25" eb="27">
      <t>イッチ</t>
    </rPh>
    <phoneticPr fontId="12"/>
  </si>
  <si>
    <t>高齢者のいる主世帯総数　</t>
    <rPh sb="0" eb="3">
      <t>コウレイシャ</t>
    </rPh>
    <rPh sb="6" eb="7">
      <t>シュ</t>
    </rPh>
    <rPh sb="7" eb="9">
      <t>セタイ</t>
    </rPh>
    <rPh sb="9" eb="11">
      <t>ソウスウ</t>
    </rPh>
    <phoneticPr fontId="2"/>
  </si>
  <si>
    <t>　長屋建</t>
    <rPh sb="1" eb="3">
      <t>ナガヤ</t>
    </rPh>
    <rPh sb="3" eb="4">
      <t>ダテ</t>
    </rPh>
    <phoneticPr fontId="2"/>
  </si>
  <si>
    <t>　　うちエレベーターあり</t>
  </si>
  <si>
    <t>　　うちエレベーターあり</t>
    <phoneticPr fontId="2"/>
  </si>
  <si>
    <t>　　うち高齢者対応型共同住宅</t>
    <rPh sb="4" eb="5">
      <t>タカ</t>
    </rPh>
    <rPh sb="5" eb="6">
      <t>ヨワイ</t>
    </rPh>
    <rPh sb="6" eb="7">
      <t>モノ</t>
    </rPh>
    <rPh sb="7" eb="8">
      <t>タイ</t>
    </rPh>
    <rPh sb="8" eb="9">
      <t>オウ</t>
    </rPh>
    <rPh sb="9" eb="10">
      <t>ガタ</t>
    </rPh>
    <rPh sb="10" eb="12">
      <t>キョウドウ</t>
    </rPh>
    <rPh sb="12" eb="14">
      <t>ジュウタク</t>
    </rPh>
    <phoneticPr fontId="2"/>
  </si>
  <si>
    <t>表５－４　建て方，高齢者のための設備の有無，バリアフリー化別高齢者のいる主世帯数（平成25年）</t>
    <rPh sb="0" eb="1">
      <t>ヒョウ</t>
    </rPh>
    <rPh sb="9" eb="12">
      <t>コウレイシャ</t>
    </rPh>
    <rPh sb="16" eb="18">
      <t>セツビ</t>
    </rPh>
    <rPh sb="19" eb="21">
      <t>ウム</t>
    </rPh>
    <rPh sb="28" eb="29">
      <t>カ</t>
    </rPh>
    <rPh sb="29" eb="30">
      <t>ベツ</t>
    </rPh>
    <rPh sb="41" eb="43">
      <t>ヘイセイ</t>
    </rPh>
    <rPh sb="45" eb="46">
      <t>ネン</t>
    </rPh>
    <phoneticPr fontId="2"/>
  </si>
  <si>
    <t>表５－５　平成21年以降の高齢者等のための設備工事の状況別
　　　　　　持ち家に居住する世帯の割合（平成25年）</t>
    <rPh sb="0" eb="1">
      <t>ヒョウ</t>
    </rPh>
    <rPh sb="5" eb="7">
      <t>ヘイセイ</t>
    </rPh>
    <rPh sb="9" eb="10">
      <t>ネン</t>
    </rPh>
    <rPh sb="10" eb="12">
      <t>イコウ</t>
    </rPh>
    <rPh sb="13" eb="16">
      <t>コウレイシャ</t>
    </rPh>
    <rPh sb="16" eb="17">
      <t>トウ</t>
    </rPh>
    <rPh sb="21" eb="23">
      <t>セツビ</t>
    </rPh>
    <rPh sb="23" eb="25">
      <t>コウジ</t>
    </rPh>
    <rPh sb="26" eb="28">
      <t>ジョウキョウ</t>
    </rPh>
    <rPh sb="28" eb="29">
      <t>ベツ</t>
    </rPh>
    <rPh sb="36" eb="37">
      <t>モ</t>
    </rPh>
    <rPh sb="38" eb="39">
      <t>イエ</t>
    </rPh>
    <rPh sb="40" eb="42">
      <t>キョジュウ</t>
    </rPh>
    <rPh sb="44" eb="46">
      <t>セタイ</t>
    </rPh>
    <rPh sb="47" eb="49">
      <t>ワリアイ</t>
    </rPh>
    <rPh sb="50" eb="52">
      <t>ヘイセイ</t>
    </rPh>
    <rPh sb="54" eb="55">
      <t>ネン</t>
    </rPh>
    <phoneticPr fontId="12"/>
  </si>
  <si>
    <t>総　数
※1</t>
    <phoneticPr fontId="12"/>
  </si>
  <si>
    <t>徒 歩 ５ 分 
程 度</t>
    <rPh sb="0" eb="1">
      <t>ト</t>
    </rPh>
    <rPh sb="2" eb="3">
      <t>ホ</t>
    </rPh>
    <rPh sb="6" eb="7">
      <t>フン</t>
    </rPh>
    <rPh sb="9" eb="10">
      <t>テイ</t>
    </rPh>
    <rPh sb="11" eb="12">
      <t>ド</t>
    </rPh>
    <phoneticPr fontId="12"/>
  </si>
  <si>
    <t>片 道 １ ５ 分
未 満</t>
    <rPh sb="0" eb="1">
      <t>カタ</t>
    </rPh>
    <rPh sb="2" eb="3">
      <t>ミチ</t>
    </rPh>
    <rPh sb="8" eb="9">
      <t>フン</t>
    </rPh>
    <rPh sb="10" eb="11">
      <t>ミ</t>
    </rPh>
    <rPh sb="12" eb="13">
      <t>マン</t>
    </rPh>
    <phoneticPr fontId="12"/>
  </si>
  <si>
    <t>表５－６　子の居住地別持ち家又は借家に居住する高齢普通世帯数（単身及び夫婦のみの世帯）</t>
    <rPh sb="0" eb="1">
      <t>ヒョウ</t>
    </rPh>
    <rPh sb="5" eb="6">
      <t>コ</t>
    </rPh>
    <rPh sb="7" eb="10">
      <t>キョジュウチ</t>
    </rPh>
    <rPh sb="10" eb="11">
      <t>ベツ</t>
    </rPh>
    <rPh sb="11" eb="12">
      <t>モ</t>
    </rPh>
    <rPh sb="13" eb="14">
      <t>イエ</t>
    </rPh>
    <rPh sb="14" eb="15">
      <t>マタ</t>
    </rPh>
    <rPh sb="16" eb="18">
      <t>シャクヤ</t>
    </rPh>
    <rPh sb="19" eb="21">
      <t>キョジュウ</t>
    </rPh>
    <rPh sb="23" eb="25">
      <t>コウレイ</t>
    </rPh>
    <rPh sb="25" eb="27">
      <t>フツウ</t>
    </rPh>
    <rPh sb="27" eb="30">
      <t>セタイスウ</t>
    </rPh>
    <rPh sb="31" eb="33">
      <t>タンシン</t>
    </rPh>
    <rPh sb="33" eb="34">
      <t>オヨ</t>
    </rPh>
    <rPh sb="35" eb="37">
      <t>フウフ</t>
    </rPh>
    <rPh sb="40" eb="42">
      <t>セタイ</t>
    </rPh>
    <phoneticPr fontId="2"/>
  </si>
  <si>
    <t>一 緒 に 住 ん で い る （ 同 じ 建 物 又 は 敷 地 内 も 含 む ）</t>
    <rPh sb="6" eb="7">
      <t>ス</t>
    </rPh>
    <rPh sb="18" eb="19">
      <t>オナ</t>
    </rPh>
    <rPh sb="22" eb="23">
      <t>ダテ</t>
    </rPh>
    <rPh sb="24" eb="25">
      <t>モノ</t>
    </rPh>
    <rPh sb="26" eb="27">
      <t>マタ</t>
    </rPh>
    <rPh sb="30" eb="31">
      <t>フ</t>
    </rPh>
    <rPh sb="32" eb="33">
      <t>チ</t>
    </rPh>
    <rPh sb="34" eb="35">
      <t>ナイ</t>
    </rPh>
    <rPh sb="38" eb="39">
      <t>フク</t>
    </rPh>
    <phoneticPr fontId="12"/>
  </si>
  <si>
    <t>子 は
 い な い</t>
    <rPh sb="0" eb="1">
      <t>コ</t>
    </rPh>
    <phoneticPr fontId="11"/>
  </si>
  <si>
    <t>片道 1 時間
以上</t>
    <rPh sb="0" eb="2">
      <t>カタミチ</t>
    </rPh>
    <rPh sb="5" eb="7">
      <t>ジカン</t>
    </rPh>
    <rPh sb="8" eb="10">
      <t>イジョウ</t>
    </rPh>
    <phoneticPr fontId="12"/>
  </si>
  <si>
    <t>片道 1 時間
未満</t>
    <rPh sb="0" eb="2">
      <t>カタミチ</t>
    </rPh>
    <rPh sb="5" eb="7">
      <t>ジカン</t>
    </rPh>
    <rPh sb="8" eb="10">
      <t>ミマン</t>
    </rPh>
    <phoneticPr fontId="12"/>
  </si>
  <si>
    <t xml:space="preserve">子 が い る　         </t>
    <rPh sb="0" eb="1">
      <t>コ</t>
    </rPh>
    <phoneticPr fontId="11"/>
  </si>
  <si>
    <t>表１－１　総住宅数・総世帯数・世帯人員・１世帯あたり人員（昭和63年～平成25年）</t>
    <rPh sb="0" eb="1">
      <t>ヒョウ</t>
    </rPh>
    <rPh sb="5" eb="6">
      <t>ソウ</t>
    </rPh>
    <rPh sb="6" eb="9">
      <t>ジュウタクスウ</t>
    </rPh>
    <rPh sb="10" eb="11">
      <t>ソウ</t>
    </rPh>
    <rPh sb="11" eb="14">
      <t>セタイスウ</t>
    </rPh>
    <rPh sb="15" eb="17">
      <t>セタイ</t>
    </rPh>
    <rPh sb="17" eb="19">
      <t>ジンイン</t>
    </rPh>
    <rPh sb="21" eb="23">
      <t>セタイ</t>
    </rPh>
    <rPh sb="26" eb="28">
      <t>ジンイン</t>
    </rPh>
    <rPh sb="29" eb="31">
      <t>ショウワ</t>
    </rPh>
    <rPh sb="33" eb="34">
      <t>ネン</t>
    </rPh>
    <rPh sb="35" eb="37">
      <t>ヘイセイ</t>
    </rPh>
    <rPh sb="39" eb="40">
      <t>ネン</t>
    </rPh>
    <phoneticPr fontId="2"/>
  </si>
  <si>
    <t>うち11階建以上</t>
    <rPh sb="4" eb="6">
      <t>カイダ</t>
    </rPh>
    <rPh sb="6" eb="8">
      <t>イジョウ</t>
    </rPh>
    <phoneticPr fontId="2"/>
  </si>
  <si>
    <t>表２－１0　高齢者等のための設備状況別住宅数</t>
    <rPh sb="0" eb="1">
      <t>ヒョウ</t>
    </rPh>
    <rPh sb="6" eb="9">
      <t>コウレイシャ</t>
    </rPh>
    <rPh sb="9" eb="10">
      <t>トウ</t>
    </rPh>
    <rPh sb="14" eb="16">
      <t>セツビ</t>
    </rPh>
    <rPh sb="16" eb="18">
      <t>ジョウキョウ</t>
    </rPh>
    <rPh sb="18" eb="19">
      <t>ベツ</t>
    </rPh>
    <rPh sb="19" eb="21">
      <t>ジュウタク</t>
    </rPh>
    <rPh sb="21" eb="22">
      <t>スウ</t>
    </rPh>
    <phoneticPr fontId="2"/>
  </si>
  <si>
    <t>表３－１  住宅の所有の関係別世帯数</t>
    <rPh sb="0" eb="1">
      <t>ヒョウ</t>
    </rPh>
    <rPh sb="6" eb="8">
      <t>ジュウタク</t>
    </rPh>
    <rPh sb="9" eb="11">
      <t>ショユウ</t>
    </rPh>
    <rPh sb="12" eb="14">
      <t>カンケイ</t>
    </rPh>
    <rPh sb="14" eb="15">
      <t>ベツ</t>
    </rPh>
    <rPh sb="15" eb="18">
      <t>セタイスウ</t>
    </rPh>
    <phoneticPr fontId="2"/>
  </si>
  <si>
    <t>表３－２  世帯の年間収入階級，住宅の所有の関係別世帯数（平成25年）</t>
    <rPh sb="0" eb="1">
      <t>ヒョウ</t>
    </rPh>
    <rPh sb="6" eb="8">
      <t>セタイ</t>
    </rPh>
    <rPh sb="9" eb="11">
      <t>ネンカン</t>
    </rPh>
    <rPh sb="11" eb="13">
      <t>シュウニュウ</t>
    </rPh>
    <rPh sb="13" eb="15">
      <t>カイキュウ</t>
    </rPh>
    <rPh sb="16" eb="18">
      <t>ジュウタク</t>
    </rPh>
    <rPh sb="19" eb="21">
      <t>ショユウ</t>
    </rPh>
    <rPh sb="22" eb="24">
      <t>カンケイ</t>
    </rPh>
    <rPh sb="24" eb="25">
      <t>ベツ</t>
    </rPh>
    <rPh sb="25" eb="28">
      <t>セタイスウ</t>
    </rPh>
    <rPh sb="29" eb="31">
      <t>ヘイセイ</t>
    </rPh>
    <rPh sb="33" eb="34">
      <t>ネン</t>
    </rPh>
    <phoneticPr fontId="2"/>
  </si>
  <si>
    <t>総数　※3</t>
    <rPh sb="0" eb="2">
      <t>ソウスウ</t>
    </rPh>
    <phoneticPr fontId="2"/>
  </si>
  <si>
    <t>表３－３　家計を主に支える者通勤時間別家計を主に支える者が雇用者である普通世帯数</t>
    <rPh sb="0" eb="1">
      <t>ヒョウ</t>
    </rPh>
    <rPh sb="5" eb="7">
      <t>カケイ</t>
    </rPh>
    <rPh sb="8" eb="9">
      <t>オモ</t>
    </rPh>
    <rPh sb="10" eb="11">
      <t>ササ</t>
    </rPh>
    <rPh sb="13" eb="14">
      <t>モノ</t>
    </rPh>
    <rPh sb="14" eb="16">
      <t>ツウキン</t>
    </rPh>
    <rPh sb="16" eb="18">
      <t>ジカン</t>
    </rPh>
    <rPh sb="18" eb="19">
      <t>ベツ</t>
    </rPh>
    <rPh sb="19" eb="21">
      <t>カケイ</t>
    </rPh>
    <rPh sb="22" eb="23">
      <t>オモ</t>
    </rPh>
    <rPh sb="24" eb="25">
      <t>ササ</t>
    </rPh>
    <rPh sb="27" eb="28">
      <t>モノ</t>
    </rPh>
    <rPh sb="29" eb="32">
      <t>コヨウシャ</t>
    </rPh>
    <rPh sb="35" eb="37">
      <t>フツウ</t>
    </rPh>
    <rPh sb="37" eb="40">
      <t>セタイスウ</t>
    </rPh>
    <phoneticPr fontId="2"/>
  </si>
  <si>
    <t>割合－１（％）</t>
    <rPh sb="0" eb="2">
      <t>ワリアイ</t>
    </rPh>
    <phoneticPr fontId="12"/>
  </si>
  <si>
    <t>割合－２（％）</t>
    <rPh sb="0" eb="2">
      <t>ワリアイ</t>
    </rPh>
    <phoneticPr fontId="12"/>
  </si>
  <si>
    <t>高 齢 単 身 主 世 帯
※2</t>
    <rPh sb="0" eb="1">
      <t>タカ</t>
    </rPh>
    <rPh sb="2" eb="3">
      <t>トシ</t>
    </rPh>
    <rPh sb="4" eb="5">
      <t>タン</t>
    </rPh>
    <rPh sb="6" eb="7">
      <t>ミ</t>
    </rPh>
    <rPh sb="8" eb="9">
      <t>シュ</t>
    </rPh>
    <rPh sb="10" eb="11">
      <t>ヨ</t>
    </rPh>
    <rPh sb="12" eb="13">
      <t>オビ</t>
    </rPh>
    <phoneticPr fontId="12"/>
  </si>
  <si>
    <t>高 齢 単 身 主 世 帯
※4</t>
    <rPh sb="0" eb="1">
      <t>タカ</t>
    </rPh>
    <rPh sb="2" eb="3">
      <t>トシ</t>
    </rPh>
    <rPh sb="4" eb="5">
      <t>タン</t>
    </rPh>
    <rPh sb="6" eb="7">
      <t>ミ</t>
    </rPh>
    <rPh sb="8" eb="9">
      <t>シュ</t>
    </rPh>
    <rPh sb="10" eb="11">
      <t>ヨ</t>
    </rPh>
    <rPh sb="12" eb="13">
      <t>オビ</t>
    </rPh>
    <phoneticPr fontId="12"/>
  </si>
  <si>
    <t>二次的
住宅</t>
    <rPh sb="0" eb="3">
      <t>ニジテキ</t>
    </rPh>
    <rPh sb="4" eb="6">
      <t>ジュウタク</t>
    </rPh>
    <phoneticPr fontId="2"/>
  </si>
  <si>
    <t>表２－５　住宅の建て方，構造別住宅数（平成25年）</t>
    <rPh sb="0" eb="1">
      <t>ヒョウ</t>
    </rPh>
    <rPh sb="5" eb="7">
      <t>ジュウタク</t>
    </rPh>
    <rPh sb="8" eb="9">
      <t>タ</t>
    </rPh>
    <rPh sb="10" eb="11">
      <t>カタ</t>
    </rPh>
    <rPh sb="12" eb="14">
      <t>コウゾウ</t>
    </rPh>
    <rPh sb="14" eb="15">
      <t>ベツ</t>
    </rPh>
    <rPh sb="15" eb="18">
      <t>ジュウタクスウ</t>
    </rPh>
    <rPh sb="19" eb="21">
      <t>ヘイセイ</t>
    </rPh>
    <rPh sb="23" eb="24">
      <t>ネン</t>
    </rPh>
    <phoneticPr fontId="2"/>
  </si>
  <si>
    <t>表２－９　住宅の所有関係別１住宅あたり居住室数・居住室の畳数・延べ面積</t>
    <rPh sb="0" eb="1">
      <t>ヒョウ</t>
    </rPh>
    <rPh sb="5" eb="7">
      <t>ジュウタク</t>
    </rPh>
    <rPh sb="8" eb="10">
      <t>ショユウ</t>
    </rPh>
    <rPh sb="10" eb="12">
      <t>カンケイ</t>
    </rPh>
    <rPh sb="12" eb="13">
      <t>ベツ</t>
    </rPh>
    <rPh sb="14" eb="16">
      <t>ジュウタク</t>
    </rPh>
    <rPh sb="19" eb="22">
      <t>キョジュウシツ</t>
    </rPh>
    <rPh sb="22" eb="23">
      <t>スウ</t>
    </rPh>
    <rPh sb="24" eb="27">
      <t>キョジュウシツ</t>
    </rPh>
    <rPh sb="28" eb="29">
      <t>タタミ</t>
    </rPh>
    <rPh sb="29" eb="30">
      <t>カズ</t>
    </rPh>
    <rPh sb="31" eb="32">
      <t>ノ</t>
    </rPh>
    <rPh sb="33" eb="35">
      <t>メンセキ</t>
    </rPh>
    <phoneticPr fontId="2"/>
  </si>
  <si>
    <t>東日本大震災による被災個所の回収工事をした</t>
    <rPh sb="0" eb="1">
      <t>ヒガシ</t>
    </rPh>
    <rPh sb="1" eb="3">
      <t>ニホン</t>
    </rPh>
    <rPh sb="3" eb="6">
      <t>ダイシンサイ</t>
    </rPh>
    <rPh sb="9" eb="11">
      <t>ヒサイ</t>
    </rPh>
    <rPh sb="11" eb="13">
      <t>カショ</t>
    </rPh>
    <rPh sb="14" eb="16">
      <t>カイシュウ</t>
    </rPh>
    <rPh sb="16" eb="18">
      <t>コウジ</t>
    </rPh>
    <phoneticPr fontId="2"/>
  </si>
  <si>
    <t>表２－３　階数別共同住宅数（平成5年 ～ 平成25年 ）</t>
    <rPh sb="0" eb="1">
      <t>ヒョウ</t>
    </rPh>
    <rPh sb="5" eb="7">
      <t>カイスウ</t>
    </rPh>
    <rPh sb="7" eb="8">
      <t>ベツ</t>
    </rPh>
    <rPh sb="8" eb="10">
      <t>キョウドウ</t>
    </rPh>
    <rPh sb="10" eb="12">
      <t>ジュウタク</t>
    </rPh>
    <rPh sb="12" eb="13">
      <t>スウ</t>
    </rPh>
    <rPh sb="14" eb="16">
      <t>ヘイセイ</t>
    </rPh>
    <rPh sb="17" eb="18">
      <t>ネン</t>
    </rPh>
    <rPh sb="21" eb="23">
      <t>ヘイセイ</t>
    </rPh>
    <rPh sb="25" eb="26">
      <t>ネン</t>
    </rPh>
    <phoneticPr fontId="2"/>
  </si>
  <si>
    <t>昭和36年～45年</t>
    <rPh sb="0" eb="2">
      <t>ショウワ</t>
    </rPh>
    <phoneticPr fontId="2"/>
  </si>
  <si>
    <t>昭和46年～55年</t>
    <phoneticPr fontId="2"/>
  </si>
  <si>
    <t>昭和56年～平成2年</t>
    <rPh sb="6" eb="8">
      <t>ヘイセイ</t>
    </rPh>
    <rPh sb="9" eb="10">
      <t>ネン</t>
    </rPh>
    <phoneticPr fontId="14"/>
  </si>
  <si>
    <t>平成13年～17年</t>
    <phoneticPr fontId="2"/>
  </si>
  <si>
    <t>平成18年～22年</t>
    <rPh sb="4" eb="5">
      <t>ネン</t>
    </rPh>
    <phoneticPr fontId="2"/>
  </si>
  <si>
    <t>平成23年～25年9月</t>
    <rPh sb="8" eb="9">
      <t>ネン</t>
    </rPh>
    <rPh sb="10" eb="11">
      <t>ツキ</t>
    </rPh>
    <phoneticPr fontId="2"/>
  </si>
  <si>
    <t>表２－１１　住宅の建て方，高齢者のための設備別住宅数（平成25年）</t>
    <rPh sb="0" eb="1">
      <t>ヒョウ</t>
    </rPh>
    <rPh sb="6" eb="8">
      <t>ジュウタク</t>
    </rPh>
    <rPh sb="9" eb="10">
      <t>タ</t>
    </rPh>
    <rPh sb="11" eb="12">
      <t>カタ</t>
    </rPh>
    <rPh sb="13" eb="16">
      <t>コウレイシャ</t>
    </rPh>
    <rPh sb="20" eb="22">
      <t>セツビ</t>
    </rPh>
    <rPh sb="22" eb="23">
      <t>ベツ</t>
    </rPh>
    <rPh sb="23" eb="26">
      <t>ジュウタクスウ</t>
    </rPh>
    <rPh sb="27" eb="29">
      <t>ヘイセイ</t>
    </rPh>
    <rPh sb="31" eb="32">
      <t>ネン</t>
    </rPh>
    <phoneticPr fontId="2"/>
  </si>
  <si>
    <t>総　数</t>
    <rPh sb="0" eb="1">
      <t>ソウ</t>
    </rPh>
    <rPh sb="2" eb="3">
      <t>スウ</t>
    </rPh>
    <phoneticPr fontId="12"/>
  </si>
  <si>
    <t>総　数</t>
    <rPh sb="0" eb="1">
      <t>フサ</t>
    </rPh>
    <rPh sb="2" eb="3">
      <t>カズ</t>
    </rPh>
    <phoneticPr fontId="15"/>
  </si>
  <si>
    <t>一戸建</t>
    <rPh sb="0" eb="2">
      <t>イッコ</t>
    </rPh>
    <rPh sb="2" eb="3">
      <t>ダテ</t>
    </rPh>
    <phoneticPr fontId="15"/>
  </si>
  <si>
    <t>長屋建・共同住宅・その他</t>
    <phoneticPr fontId="15"/>
  </si>
  <si>
    <t>木　造</t>
    <rPh sb="0" eb="1">
      <t>キ</t>
    </rPh>
    <rPh sb="2" eb="3">
      <t>ヅクリ</t>
    </rPh>
    <phoneticPr fontId="15"/>
  </si>
  <si>
    <t>非木造</t>
    <rPh sb="0" eb="1">
      <t>ヒ</t>
    </rPh>
    <rPh sb="1" eb="3">
      <t>モクゾウ</t>
    </rPh>
    <phoneticPr fontId="15"/>
  </si>
  <si>
    <t>　二次的住宅</t>
    <rPh sb="1" eb="4">
      <t>ニジテキ</t>
    </rPh>
    <rPh sb="4" eb="6">
      <t>ジュウタク</t>
    </rPh>
    <phoneticPr fontId="11"/>
  </si>
  <si>
    <t>　賃貸用の住宅</t>
    <rPh sb="1" eb="4">
      <t>チンタイヨウ</t>
    </rPh>
    <rPh sb="5" eb="7">
      <t>ジュウタク</t>
    </rPh>
    <phoneticPr fontId="11"/>
  </si>
  <si>
    <t>　売却用の住宅</t>
    <rPh sb="1" eb="4">
      <t>バイキャクヨウ</t>
    </rPh>
    <rPh sb="5" eb="7">
      <t>ジュウタク</t>
    </rPh>
    <phoneticPr fontId="2"/>
  </si>
  <si>
    <t>　その他の住宅</t>
    <rPh sb="3" eb="4">
      <t>タ</t>
    </rPh>
    <rPh sb="5" eb="7">
      <t>ジュウタク</t>
    </rPh>
    <phoneticPr fontId="11"/>
  </si>
  <si>
    <t>総数</t>
    <rPh sb="0" eb="2">
      <t>ソウスウ</t>
    </rPh>
    <phoneticPr fontId="15"/>
  </si>
  <si>
    <t>割合－1（％）</t>
    <rPh sb="0" eb="2">
      <t>ワリアイ</t>
    </rPh>
    <phoneticPr fontId="2"/>
  </si>
  <si>
    <t>割合－2（％）</t>
    <rPh sb="0" eb="2">
      <t>ワリアイ</t>
    </rPh>
    <phoneticPr fontId="2"/>
  </si>
  <si>
    <t>表２－１２　省エネルギー機器設置状況(平成２０年，平成２５年）</t>
    <rPh sb="0" eb="1">
      <t>ヒョウ</t>
    </rPh>
    <rPh sb="6" eb="7">
      <t>ショウ</t>
    </rPh>
    <rPh sb="12" eb="14">
      <t>キキ</t>
    </rPh>
    <rPh sb="14" eb="16">
      <t>セッチ</t>
    </rPh>
    <rPh sb="16" eb="18">
      <t>ジョウキョウ</t>
    </rPh>
    <rPh sb="19" eb="21">
      <t>ヘイセイ</t>
    </rPh>
    <rPh sb="23" eb="24">
      <t>ネン</t>
    </rPh>
    <rPh sb="25" eb="27">
      <t>ヘイセイ</t>
    </rPh>
    <rPh sb="29" eb="30">
      <t>ネン</t>
    </rPh>
    <phoneticPr fontId="2"/>
  </si>
  <si>
    <t>表２－１４　腐朽・破損の有無別，平成21年以降の住宅の増改築・改修工事等別持ち家数</t>
    <rPh sb="0" eb="1">
      <t>ヒョウ</t>
    </rPh>
    <rPh sb="6" eb="8">
      <t>フキュウ</t>
    </rPh>
    <rPh sb="9" eb="11">
      <t>ハソン</t>
    </rPh>
    <rPh sb="12" eb="14">
      <t>ウム</t>
    </rPh>
    <rPh sb="14" eb="15">
      <t>ベツ</t>
    </rPh>
    <rPh sb="16" eb="18">
      <t>ヘイセイ</t>
    </rPh>
    <rPh sb="20" eb="21">
      <t>ネン</t>
    </rPh>
    <rPh sb="21" eb="23">
      <t>イコウ</t>
    </rPh>
    <rPh sb="24" eb="26">
      <t>ジュウタク</t>
    </rPh>
    <rPh sb="27" eb="30">
      <t>ゾウカイチク</t>
    </rPh>
    <rPh sb="31" eb="33">
      <t>カイシュウ</t>
    </rPh>
    <rPh sb="33" eb="35">
      <t>コウジ</t>
    </rPh>
    <rPh sb="35" eb="36">
      <t>トウ</t>
    </rPh>
    <rPh sb="36" eb="37">
      <t>ベツ</t>
    </rPh>
    <rPh sb="37" eb="38">
      <t>モ</t>
    </rPh>
    <rPh sb="39" eb="40">
      <t>イエ</t>
    </rPh>
    <rPh sb="40" eb="41">
      <t>スウ</t>
    </rPh>
    <phoneticPr fontId="2"/>
  </si>
  <si>
    <t>表２－１５　住宅の耐震診断の有無，耐震改修工事の実施状況別持ち家数（平成25年）</t>
    <rPh sb="0" eb="1">
      <t>ヒョウ</t>
    </rPh>
    <rPh sb="6" eb="8">
      <t>ジュウタク</t>
    </rPh>
    <rPh sb="9" eb="11">
      <t>タイシン</t>
    </rPh>
    <rPh sb="11" eb="13">
      <t>シンダン</t>
    </rPh>
    <rPh sb="14" eb="16">
      <t>ウム</t>
    </rPh>
    <rPh sb="17" eb="19">
      <t>タイシン</t>
    </rPh>
    <rPh sb="19" eb="21">
      <t>カイシュウ</t>
    </rPh>
    <rPh sb="21" eb="23">
      <t>コウジ</t>
    </rPh>
    <rPh sb="24" eb="26">
      <t>ジッシ</t>
    </rPh>
    <rPh sb="26" eb="28">
      <t>ジョウキョウ</t>
    </rPh>
    <rPh sb="28" eb="29">
      <t>ベツ</t>
    </rPh>
    <rPh sb="29" eb="30">
      <t>モ</t>
    </rPh>
    <rPh sb="31" eb="32">
      <t>イエ</t>
    </rPh>
    <rPh sb="32" eb="33">
      <t>スウ</t>
    </rPh>
    <rPh sb="34" eb="36">
      <t>ヘイセイ</t>
    </rPh>
    <rPh sb="38" eb="39">
      <t>ネン</t>
    </rPh>
    <phoneticPr fontId="2"/>
  </si>
  <si>
    <t>表２－１６　耐震改修工事の状況別持ち家数（平成20年-25年比較）</t>
    <rPh sb="0" eb="1">
      <t>ヒョウ</t>
    </rPh>
    <rPh sb="6" eb="8">
      <t>タイシン</t>
    </rPh>
    <rPh sb="8" eb="10">
      <t>カイシュウ</t>
    </rPh>
    <rPh sb="10" eb="12">
      <t>コウジ</t>
    </rPh>
    <rPh sb="13" eb="15">
      <t>ジョウキョウ</t>
    </rPh>
    <rPh sb="15" eb="16">
      <t>ベツ</t>
    </rPh>
    <rPh sb="16" eb="17">
      <t>モ</t>
    </rPh>
    <rPh sb="18" eb="19">
      <t>イエ</t>
    </rPh>
    <rPh sb="19" eb="20">
      <t>スウ</t>
    </rPh>
    <rPh sb="21" eb="23">
      <t>ヘイセイ</t>
    </rPh>
    <rPh sb="25" eb="26">
      <t>ネン</t>
    </rPh>
    <rPh sb="29" eb="30">
      <t>ネン</t>
    </rPh>
    <rPh sb="30" eb="32">
      <t>ヒカク</t>
    </rPh>
    <phoneticPr fontId="2"/>
  </si>
  <si>
    <t>表２－１７　世帯の区分別，65歳以上の世帯員の有無別，住宅の耐震改修工事の状況別持ち家に居住する世帯数</t>
    <rPh sb="0" eb="1">
      <t>ヒョウ</t>
    </rPh>
    <rPh sb="11" eb="12">
      <t>ベツ</t>
    </rPh>
    <rPh sb="25" eb="26">
      <t>ベツ</t>
    </rPh>
    <rPh sb="48" eb="50">
      <t>セタイ</t>
    </rPh>
    <phoneticPr fontId="2"/>
  </si>
  <si>
    <t>表２－１８　オートロック式の共同住宅数(平成25年）</t>
    <rPh sb="0" eb="1">
      <t>ヒョウ</t>
    </rPh>
    <rPh sb="12" eb="13">
      <t>シキ</t>
    </rPh>
    <rPh sb="14" eb="16">
      <t>キョウドウ</t>
    </rPh>
    <rPh sb="16" eb="18">
      <t>ジュウタク</t>
    </rPh>
    <rPh sb="18" eb="19">
      <t>カズ</t>
    </rPh>
    <rPh sb="20" eb="22">
      <t>ヘイセイ</t>
    </rPh>
    <rPh sb="24" eb="25">
      <t>ネン</t>
    </rPh>
    <phoneticPr fontId="1"/>
  </si>
  <si>
    <t>※（　　）は増加した空家数に占める割合</t>
    <rPh sb="6" eb="8">
      <t>ゾウカ</t>
    </rPh>
    <rPh sb="10" eb="12">
      <t>アキヤ</t>
    </rPh>
    <rPh sb="12" eb="13">
      <t>スウ</t>
    </rPh>
    <rPh sb="14" eb="15">
      <t>シ</t>
    </rPh>
    <rPh sb="17" eb="19">
      <t>ワリアイ</t>
    </rPh>
    <phoneticPr fontId="2"/>
  </si>
  <si>
    <t>二重サッシ又は複層ガラスの窓</t>
    <rPh sb="0" eb="2">
      <t>ニジュウ</t>
    </rPh>
    <rPh sb="5" eb="6">
      <t>マタ</t>
    </rPh>
    <rPh sb="7" eb="9">
      <t>フクソウ</t>
    </rPh>
    <rPh sb="13" eb="14">
      <t>マド</t>
    </rPh>
    <phoneticPr fontId="2"/>
  </si>
  <si>
    <t xml:space="preserve">　　主世帯          </t>
    <rPh sb="2" eb="3">
      <t>シュ</t>
    </rPh>
    <rPh sb="3" eb="5">
      <t>セタイ</t>
    </rPh>
    <phoneticPr fontId="2"/>
  </si>
  <si>
    <t>7,870
(100.0%)</t>
    <phoneticPr fontId="2"/>
  </si>
  <si>
    <t>2,030
(25.8%)</t>
    <phoneticPr fontId="2"/>
  </si>
  <si>
    <t>1,870
(23.8%)</t>
    <phoneticPr fontId="2"/>
  </si>
  <si>
    <t>160
(2.0%)</t>
    <phoneticPr fontId="2"/>
  </si>
  <si>
    <t>5,840
(74.2%)</t>
    <phoneticPr fontId="2"/>
  </si>
  <si>
    <t>△700
(△8.9%)</t>
    <phoneticPr fontId="2"/>
  </si>
  <si>
    <t>6,540
(83.1%)</t>
    <phoneticPr fontId="2"/>
  </si>
  <si>
    <t>店舗その他併用住宅※3</t>
    <rPh sb="0" eb="2">
      <t>テンポ</t>
    </rPh>
    <rPh sb="4" eb="5">
      <t>タ</t>
    </rPh>
    <rPh sb="5" eb="7">
      <t>ヘイヨウ</t>
    </rPh>
    <rPh sb="7" eb="9">
      <t>ジュウタク</t>
    </rPh>
    <phoneticPr fontId="2"/>
  </si>
  <si>
    <t>空き家</t>
    <rPh sb="0" eb="1">
      <t>ア</t>
    </rPh>
    <rPh sb="2" eb="3">
      <t>ヤ</t>
    </rPh>
    <phoneticPr fontId="2"/>
  </si>
  <si>
    <t>表１－３　住宅の建て方，構造別空き家数（平成20年，25年）</t>
    <rPh sb="0" eb="1">
      <t>ヒョウ</t>
    </rPh>
    <rPh sb="5" eb="7">
      <t>ジュウタク</t>
    </rPh>
    <rPh sb="20" eb="22">
      <t>ヘイセイ</t>
    </rPh>
    <rPh sb="24" eb="25">
      <t>ネン</t>
    </rPh>
    <rPh sb="28" eb="29">
      <t>ネン</t>
    </rPh>
    <phoneticPr fontId="12"/>
  </si>
  <si>
    <t>長屋建</t>
    <rPh sb="0" eb="2">
      <t>ナガヤ</t>
    </rPh>
    <rPh sb="2" eb="3">
      <t>ダテ</t>
    </rPh>
    <phoneticPr fontId="2"/>
  </si>
  <si>
    <t>その他</t>
    <rPh sb="2" eb="3">
      <t>タ</t>
    </rPh>
    <phoneticPr fontId="15"/>
  </si>
  <si>
    <t>496,000
(79.0%)</t>
    <phoneticPr fontId="2"/>
  </si>
  <si>
    <t>39,000
(6.2%)</t>
    <phoneticPr fontId="2"/>
  </si>
  <si>
    <t>89,000
(14.2%)</t>
    <phoneticPr fontId="2"/>
  </si>
  <si>
    <t>4,000
(0.6%)</t>
    <phoneticPr fontId="2"/>
  </si>
  <si>
    <t>＜参考＞建て方別空家数 ― 全国 （平成20年，25年）</t>
    <rPh sb="1" eb="3">
      <t>サンコウ</t>
    </rPh>
    <rPh sb="4" eb="5">
      <t>タ</t>
    </rPh>
    <rPh sb="6" eb="7">
      <t>カタ</t>
    </rPh>
    <rPh sb="7" eb="8">
      <t>ベツ</t>
    </rPh>
    <rPh sb="8" eb="10">
      <t>アキヤ</t>
    </rPh>
    <rPh sb="10" eb="11">
      <t>スウ</t>
    </rPh>
    <rPh sb="14" eb="16">
      <t>ゼンコク</t>
    </rPh>
    <rPh sb="18" eb="20">
      <t>ヘイセイ</t>
    </rPh>
    <rPh sb="22" eb="23">
      <t>ネン</t>
    </rPh>
    <rPh sb="26" eb="27">
      <t>ネン</t>
    </rPh>
    <phoneticPr fontId="12"/>
  </si>
  <si>
    <t>表１－４　空き家の種類，建て方，構造別空き家数</t>
    <rPh sb="0" eb="1">
      <t>ヒョウ</t>
    </rPh>
    <phoneticPr fontId="12"/>
  </si>
  <si>
    <t>-</t>
    <phoneticPr fontId="2"/>
  </si>
  <si>
    <t>-</t>
    <phoneticPr fontId="2"/>
  </si>
  <si>
    <t>-</t>
    <phoneticPr fontId="2"/>
  </si>
  <si>
    <t>-</t>
    <phoneticPr fontId="2"/>
  </si>
  <si>
    <t>-</t>
    <phoneticPr fontId="2"/>
  </si>
  <si>
    <t>※3  平成15年以降の「店舗その他の併用住宅」は「農林漁業併用住宅」を含む</t>
    <rPh sb="4" eb="6">
      <t>ヘイセイ</t>
    </rPh>
    <rPh sb="8" eb="9">
      <t>ネン</t>
    </rPh>
    <rPh sb="9" eb="11">
      <t>イコウ</t>
    </rPh>
    <rPh sb="13" eb="15">
      <t>テンポ</t>
    </rPh>
    <rPh sb="17" eb="18">
      <t>タ</t>
    </rPh>
    <rPh sb="19" eb="21">
      <t>ヘイヨウ</t>
    </rPh>
    <rPh sb="21" eb="23">
      <t>ジュウタク</t>
    </rPh>
    <rPh sb="26" eb="28">
      <t>ノウリン</t>
    </rPh>
    <rPh sb="28" eb="30">
      <t>ギョギョウ</t>
    </rPh>
    <rPh sb="30" eb="32">
      <t>ヘイヨウ</t>
    </rPh>
    <rPh sb="32" eb="34">
      <t>ジュウタク</t>
    </rPh>
    <rPh sb="36" eb="37">
      <t>フク</t>
    </rPh>
    <phoneticPr fontId="2"/>
  </si>
  <si>
    <t>※1 　旧宇都宮市のみ</t>
    <rPh sb="4" eb="5">
      <t>キュウ</t>
    </rPh>
    <rPh sb="5" eb="9">
      <t>ウツノミヤシ</t>
    </rPh>
    <phoneticPr fontId="2"/>
  </si>
  <si>
    <t>※2　 旧宇都宮市と旧河内町を合算</t>
    <rPh sb="4" eb="5">
      <t>キュウ</t>
    </rPh>
    <rPh sb="5" eb="9">
      <t>ウツノミヤシ</t>
    </rPh>
    <rPh sb="10" eb="11">
      <t>キュウ</t>
    </rPh>
    <rPh sb="11" eb="14">
      <t>カワチマチ</t>
    </rPh>
    <rPh sb="15" eb="17">
      <t>ガッサン</t>
    </rPh>
    <phoneticPr fontId="2"/>
  </si>
  <si>
    <t>※1  旧宇都宮市と旧河内町を合算</t>
    <rPh sb="4" eb="5">
      <t>キュウ</t>
    </rPh>
    <rPh sb="5" eb="9">
      <t>ウツノミヤシ</t>
    </rPh>
    <rPh sb="10" eb="11">
      <t>キュウ</t>
    </rPh>
    <rPh sb="11" eb="14">
      <t>カワチマチ</t>
    </rPh>
    <rPh sb="15" eb="17">
      <t>ガッサン</t>
    </rPh>
    <phoneticPr fontId="2"/>
  </si>
  <si>
    <t>※4　 旧河内町は内訳データなしのため,旧宇都宮市のみ</t>
    <rPh sb="4" eb="5">
      <t>キュウ</t>
    </rPh>
    <rPh sb="5" eb="8">
      <t>カワチマチ</t>
    </rPh>
    <rPh sb="9" eb="11">
      <t>ウチワケ</t>
    </rPh>
    <rPh sb="20" eb="21">
      <t>キュウ</t>
    </rPh>
    <rPh sb="21" eb="25">
      <t>ウツノミヤシ</t>
    </rPh>
    <phoneticPr fontId="2"/>
  </si>
  <si>
    <t>※3 　平成15年以降の「その他」はレンガ造，ブロック造など</t>
    <rPh sb="4" eb="6">
      <t>ヘイセイ</t>
    </rPh>
    <rPh sb="8" eb="9">
      <t>ネン</t>
    </rPh>
    <rPh sb="9" eb="11">
      <t>イコウ</t>
    </rPh>
    <rPh sb="15" eb="16">
      <t>タ</t>
    </rPh>
    <rPh sb="21" eb="22">
      <t>ゾウ</t>
    </rPh>
    <rPh sb="27" eb="28">
      <t>ゾウ</t>
    </rPh>
    <phoneticPr fontId="2"/>
  </si>
  <si>
    <t>※　割合（％）は，住宅の建築の時期「不詳」を含まないで計算</t>
    <rPh sb="2" eb="4">
      <t>ワリアイ</t>
    </rPh>
    <rPh sb="9" eb="11">
      <t>ジュウタク</t>
    </rPh>
    <rPh sb="12" eb="14">
      <t>ケンチク</t>
    </rPh>
    <rPh sb="15" eb="17">
      <t>ジキ</t>
    </rPh>
    <rPh sb="18" eb="20">
      <t>フショウ</t>
    </rPh>
    <rPh sb="22" eb="23">
      <t>フク</t>
    </rPh>
    <rPh sb="27" eb="29">
      <t>ケイサン</t>
    </rPh>
    <phoneticPr fontId="12"/>
  </si>
  <si>
    <t>昭和35年
以前</t>
    <rPh sb="6" eb="7">
      <t>イ</t>
    </rPh>
    <rPh sb="7" eb="8">
      <t>マエ</t>
    </rPh>
    <phoneticPr fontId="14"/>
  </si>
  <si>
    <t>平成3年～
7年</t>
    <rPh sb="0" eb="2">
      <t>ヘイセイ</t>
    </rPh>
    <rPh sb="7" eb="8">
      <t>ネン</t>
    </rPh>
    <phoneticPr fontId="14"/>
  </si>
  <si>
    <t>平成8年～
12年</t>
    <rPh sb="0" eb="2">
      <t>ヘイセイ</t>
    </rPh>
    <rPh sb="8" eb="9">
      <t>ネン</t>
    </rPh>
    <phoneticPr fontId="14"/>
  </si>
  <si>
    <t>割合－１　建て方別にみた各住宅の所有の関係が占める割合</t>
    <rPh sb="0" eb="2">
      <t>ワリアイ</t>
    </rPh>
    <rPh sb="5" eb="6">
      <t>タ</t>
    </rPh>
    <rPh sb="7" eb="8">
      <t>カタ</t>
    </rPh>
    <rPh sb="8" eb="9">
      <t>ベツ</t>
    </rPh>
    <rPh sb="12" eb="13">
      <t>カク</t>
    </rPh>
    <rPh sb="13" eb="15">
      <t>ジュウタク</t>
    </rPh>
    <rPh sb="16" eb="18">
      <t>ショユウ</t>
    </rPh>
    <rPh sb="19" eb="21">
      <t>カンケイ</t>
    </rPh>
    <rPh sb="22" eb="23">
      <t>シ</t>
    </rPh>
    <rPh sb="25" eb="27">
      <t>ワリアイ</t>
    </rPh>
    <phoneticPr fontId="2"/>
  </si>
  <si>
    <t>割合－２　所有の関係別にみた各建て方が占める割合</t>
    <rPh sb="0" eb="2">
      <t>ワリアイ</t>
    </rPh>
    <rPh sb="5" eb="7">
      <t>ショユウ</t>
    </rPh>
    <rPh sb="8" eb="10">
      <t>カンケイ</t>
    </rPh>
    <rPh sb="10" eb="11">
      <t>ベツ</t>
    </rPh>
    <rPh sb="14" eb="15">
      <t>カク</t>
    </rPh>
    <rPh sb="15" eb="16">
      <t>タ</t>
    </rPh>
    <rPh sb="17" eb="18">
      <t>カタ</t>
    </rPh>
    <rPh sb="19" eb="20">
      <t>シ</t>
    </rPh>
    <rPh sb="22" eb="24">
      <t>ワリアイ</t>
    </rPh>
    <phoneticPr fontId="2"/>
  </si>
  <si>
    <t>※1  総数は「不詳」を含む</t>
    <phoneticPr fontId="2"/>
  </si>
  <si>
    <t>※2　複数回答のため，内訳の合計とは一致しない</t>
    <phoneticPr fontId="2"/>
  </si>
  <si>
    <t>※3　平成15年以前は旧宇都宮市のみ</t>
    <rPh sb="3" eb="5">
      <t>ヘイセイ</t>
    </rPh>
    <rPh sb="7" eb="8">
      <t>ネン</t>
    </rPh>
    <rPh sb="8" eb="10">
      <t>イゼン</t>
    </rPh>
    <rPh sb="11" eb="12">
      <t>キュウ</t>
    </rPh>
    <rPh sb="12" eb="16">
      <t>ウツノミヤシ</t>
    </rPh>
    <phoneticPr fontId="2"/>
  </si>
  <si>
    <t xml:space="preserve">  （うち高齢者対応型共同住宅）</t>
    <rPh sb="5" eb="8">
      <t>コウレイシャ</t>
    </rPh>
    <rPh sb="8" eb="10">
      <t>タイオウ</t>
    </rPh>
    <rPh sb="10" eb="11">
      <t>ガタ</t>
    </rPh>
    <rPh sb="11" eb="13">
      <t>キョウドウ</t>
    </rPh>
    <rPh sb="13" eb="15">
      <t>ジュウタク</t>
    </rPh>
    <phoneticPr fontId="2"/>
  </si>
  <si>
    <t>※１　総数は「不詳」を含む</t>
    <phoneticPr fontId="2"/>
  </si>
  <si>
    <t>※1  省エネルギー設備等「不詳」を含む。</t>
    <rPh sb="4" eb="5">
      <t>ショウ</t>
    </rPh>
    <rPh sb="10" eb="12">
      <t>セツビ</t>
    </rPh>
    <rPh sb="12" eb="13">
      <t>トウ</t>
    </rPh>
    <phoneticPr fontId="2"/>
  </si>
  <si>
    <t>※2  住宅の所有の関係「不詳」を含む。</t>
    <rPh sb="4" eb="6">
      <t>ジュウタク</t>
    </rPh>
    <rPh sb="7" eb="9">
      <t>ショユウ</t>
    </rPh>
    <rPh sb="10" eb="12">
      <t>カンケイ</t>
    </rPh>
    <rPh sb="13" eb="15">
      <t>フショウ</t>
    </rPh>
    <rPh sb="17" eb="18">
      <t>フク</t>
    </rPh>
    <phoneticPr fontId="2"/>
  </si>
  <si>
    <t>表２－１３　所有別，建築時期別　破損有の住宅数（平成25年）</t>
    <rPh sb="0" eb="1">
      <t>ヒョウ</t>
    </rPh>
    <rPh sb="6" eb="8">
      <t>ショユウ</t>
    </rPh>
    <rPh sb="8" eb="9">
      <t>ベツ</t>
    </rPh>
    <rPh sb="10" eb="12">
      <t>ケンチク</t>
    </rPh>
    <rPh sb="12" eb="14">
      <t>ジキ</t>
    </rPh>
    <rPh sb="14" eb="15">
      <t>ベツ</t>
    </rPh>
    <rPh sb="16" eb="18">
      <t>ハソン</t>
    </rPh>
    <rPh sb="18" eb="19">
      <t>ユウ</t>
    </rPh>
    <rPh sb="20" eb="23">
      <t>ジュウタクスウ</t>
    </rPh>
    <rPh sb="24" eb="26">
      <t>ヘイセイ</t>
    </rPh>
    <rPh sb="28" eb="29">
      <t>ネン</t>
    </rPh>
    <phoneticPr fontId="2"/>
  </si>
  <si>
    <t>割合－１　耐震診断の実施状況別にみた耐震改修工事の状況が占める割合</t>
    <rPh sb="0" eb="2">
      <t>ワリアイ</t>
    </rPh>
    <rPh sb="5" eb="7">
      <t>タイシン</t>
    </rPh>
    <rPh sb="7" eb="9">
      <t>シンダン</t>
    </rPh>
    <rPh sb="10" eb="12">
      <t>ジッシ</t>
    </rPh>
    <rPh sb="12" eb="14">
      <t>ジョウキョウ</t>
    </rPh>
    <rPh sb="14" eb="15">
      <t>ベツ</t>
    </rPh>
    <rPh sb="18" eb="20">
      <t>タイシン</t>
    </rPh>
    <rPh sb="20" eb="22">
      <t>カイシュウ</t>
    </rPh>
    <rPh sb="22" eb="24">
      <t>コウジ</t>
    </rPh>
    <rPh sb="25" eb="27">
      <t>ジョウキョウ</t>
    </rPh>
    <rPh sb="28" eb="29">
      <t>シ</t>
    </rPh>
    <rPh sb="31" eb="33">
      <t>ワリアイ</t>
    </rPh>
    <phoneticPr fontId="2"/>
  </si>
  <si>
    <t>割合－２　耐震改修工事の実施状況別にみた耐震診断の有無が占める割合</t>
    <rPh sb="0" eb="2">
      <t>ワリアイ</t>
    </rPh>
    <rPh sb="5" eb="7">
      <t>タイシン</t>
    </rPh>
    <rPh sb="7" eb="9">
      <t>カイシュウ</t>
    </rPh>
    <rPh sb="9" eb="11">
      <t>コウジ</t>
    </rPh>
    <rPh sb="12" eb="14">
      <t>ジッシ</t>
    </rPh>
    <rPh sb="14" eb="16">
      <t>ジョウキョウ</t>
    </rPh>
    <rPh sb="16" eb="17">
      <t>ベツ</t>
    </rPh>
    <rPh sb="20" eb="22">
      <t>タイシン</t>
    </rPh>
    <rPh sb="22" eb="24">
      <t>シンダン</t>
    </rPh>
    <rPh sb="25" eb="27">
      <t>ウム</t>
    </rPh>
    <rPh sb="28" eb="29">
      <t>シ</t>
    </rPh>
    <rPh sb="31" eb="33">
      <t>ワリアイ</t>
    </rPh>
    <phoneticPr fontId="2"/>
  </si>
  <si>
    <t>※2  世帯の型「不詳」を含む</t>
    <rPh sb="4" eb="6">
      <t>セタイ</t>
    </rPh>
    <rPh sb="7" eb="8">
      <t>カタ</t>
    </rPh>
    <rPh sb="9" eb="11">
      <t>フショウ</t>
    </rPh>
    <rPh sb="13" eb="14">
      <t>フク</t>
    </rPh>
    <phoneticPr fontId="2"/>
  </si>
  <si>
    <t>※3  65歳以上の世帯員の有無「不詳」を含む</t>
    <rPh sb="6" eb="9">
      <t>サイイジョウ</t>
    </rPh>
    <rPh sb="10" eb="13">
      <t>セタイイン</t>
    </rPh>
    <rPh sb="14" eb="16">
      <t>ウム</t>
    </rPh>
    <rPh sb="17" eb="19">
      <t>フショウ</t>
    </rPh>
    <rPh sb="21" eb="22">
      <t>フク</t>
    </rPh>
    <phoneticPr fontId="2"/>
  </si>
  <si>
    <t>割合1  耐震診断の実施状況別にみた耐震改修工事の状況が占める割合</t>
    <rPh sb="0" eb="2">
      <t>ワリアイ</t>
    </rPh>
    <rPh sb="5" eb="7">
      <t>タイシン</t>
    </rPh>
    <rPh sb="7" eb="9">
      <t>シンダン</t>
    </rPh>
    <rPh sb="10" eb="12">
      <t>ジッシ</t>
    </rPh>
    <rPh sb="12" eb="14">
      <t>ジョウキョウ</t>
    </rPh>
    <rPh sb="14" eb="15">
      <t>ベツ</t>
    </rPh>
    <rPh sb="18" eb="20">
      <t>タイシン</t>
    </rPh>
    <rPh sb="20" eb="22">
      <t>カイシュウ</t>
    </rPh>
    <rPh sb="22" eb="24">
      <t>コウジ</t>
    </rPh>
    <rPh sb="25" eb="27">
      <t>ジョウキョウ</t>
    </rPh>
    <rPh sb="28" eb="29">
      <t>シ</t>
    </rPh>
    <rPh sb="31" eb="33">
      <t>ワリアイ</t>
    </rPh>
    <phoneticPr fontId="2"/>
  </si>
  <si>
    <t>割合2  耐震改修工事の実施状況別にみた耐震診断の有無が占める割合</t>
    <rPh sb="0" eb="2">
      <t>ワリアイ</t>
    </rPh>
    <rPh sb="5" eb="7">
      <t>タイシン</t>
    </rPh>
    <rPh sb="7" eb="9">
      <t>カイシュウ</t>
    </rPh>
    <rPh sb="9" eb="11">
      <t>コウジ</t>
    </rPh>
    <rPh sb="12" eb="14">
      <t>ジッシ</t>
    </rPh>
    <rPh sb="14" eb="16">
      <t>ジョウキョウ</t>
    </rPh>
    <rPh sb="16" eb="17">
      <t>ベツ</t>
    </rPh>
    <rPh sb="20" eb="22">
      <t>タイシン</t>
    </rPh>
    <rPh sb="22" eb="24">
      <t>シンダン</t>
    </rPh>
    <rPh sb="25" eb="27">
      <t>ウム</t>
    </rPh>
    <rPh sb="28" eb="29">
      <t>シ</t>
    </rPh>
    <rPh sb="31" eb="33">
      <t>ワリアイ</t>
    </rPh>
    <phoneticPr fontId="2"/>
  </si>
  <si>
    <t>※1  旧宇都宮市のみ</t>
    <rPh sb="4" eb="9">
      <t>キュウウツノミヤシ</t>
    </rPh>
    <phoneticPr fontId="12"/>
  </si>
  <si>
    <t>※2  旧宇都宮市と旧河内町を合算</t>
    <rPh sb="4" eb="9">
      <t>キュウウツノミヤシ</t>
    </rPh>
    <rPh sb="10" eb="11">
      <t>キュウ</t>
    </rPh>
    <rPh sb="11" eb="13">
      <t>カワチ</t>
    </rPh>
    <rPh sb="13" eb="14">
      <t>マチ</t>
    </rPh>
    <rPh sb="15" eb="17">
      <t>ガッサン</t>
    </rPh>
    <phoneticPr fontId="12"/>
  </si>
  <si>
    <t>※3　所有の関係「不詳」を含む</t>
    <rPh sb="3" eb="5">
      <t>ショユウ</t>
    </rPh>
    <rPh sb="6" eb="8">
      <t>カンケイ</t>
    </rPh>
    <rPh sb="9" eb="11">
      <t>フショウ</t>
    </rPh>
    <rPh sb="13" eb="14">
      <t>フク</t>
    </rPh>
    <phoneticPr fontId="2"/>
  </si>
  <si>
    <t xml:space="preserve">  100万円未満</t>
    <rPh sb="5" eb="7">
      <t>マンエン</t>
    </rPh>
    <rPh sb="7" eb="9">
      <t>ミマン</t>
    </rPh>
    <phoneticPr fontId="12"/>
  </si>
  <si>
    <t>表３－４　平成25年　家計を主に支える者通勤時間別家計を主に支える者が雇用者である普通世帯数(所有別）</t>
    <rPh sb="0" eb="1">
      <t>ヒョウ</t>
    </rPh>
    <rPh sb="5" eb="7">
      <t>ヘイセイ</t>
    </rPh>
    <rPh sb="9" eb="10">
      <t>ネン</t>
    </rPh>
    <rPh sb="11" eb="13">
      <t>カケイ</t>
    </rPh>
    <rPh sb="14" eb="15">
      <t>オモ</t>
    </rPh>
    <rPh sb="16" eb="17">
      <t>ササ</t>
    </rPh>
    <rPh sb="19" eb="20">
      <t>モノ</t>
    </rPh>
    <rPh sb="20" eb="22">
      <t>ツウキン</t>
    </rPh>
    <rPh sb="22" eb="24">
      <t>ジカン</t>
    </rPh>
    <rPh sb="24" eb="25">
      <t>ベツ</t>
    </rPh>
    <rPh sb="25" eb="27">
      <t>カケイ</t>
    </rPh>
    <rPh sb="28" eb="29">
      <t>オモ</t>
    </rPh>
    <rPh sb="30" eb="31">
      <t>ササ</t>
    </rPh>
    <rPh sb="33" eb="34">
      <t>モノ</t>
    </rPh>
    <rPh sb="35" eb="38">
      <t>コヨウシャ</t>
    </rPh>
    <rPh sb="41" eb="43">
      <t>フツウ</t>
    </rPh>
    <rPh sb="43" eb="46">
      <t>セタイスウ</t>
    </rPh>
    <rPh sb="47" eb="49">
      <t>ショユウ</t>
    </rPh>
    <rPh sb="49" eb="50">
      <t>ベツ</t>
    </rPh>
    <phoneticPr fontId="2"/>
  </si>
  <si>
    <t>※1　通勤時間,所有区分が「不詳」を含める</t>
    <rPh sb="3" eb="5">
      <t>ツウキン</t>
    </rPh>
    <rPh sb="5" eb="7">
      <t>ジカン</t>
    </rPh>
    <rPh sb="8" eb="10">
      <t>ショユウ</t>
    </rPh>
    <rPh sb="10" eb="12">
      <t>クブン</t>
    </rPh>
    <rPh sb="14" eb="16">
      <t>フショウ</t>
    </rPh>
    <rPh sb="18" eb="19">
      <t>フク</t>
    </rPh>
    <phoneticPr fontId="2"/>
  </si>
  <si>
    <t>※1　所有区分「不明」を含む</t>
    <rPh sb="3" eb="5">
      <t>ショユウ</t>
    </rPh>
    <rPh sb="5" eb="7">
      <t>クブン</t>
    </rPh>
    <rPh sb="8" eb="10">
      <t>フメイ</t>
    </rPh>
    <rPh sb="12" eb="13">
      <t>フク</t>
    </rPh>
    <phoneticPr fontId="2"/>
  </si>
  <si>
    <t>※2  旧宇都宮市のみ</t>
    <rPh sb="4" eb="9">
      <t>キュウウツノミヤシ</t>
    </rPh>
    <phoneticPr fontId="2"/>
  </si>
  <si>
    <t>※1  平成5年は集計項目が異なるため未掲載</t>
    <rPh sb="4" eb="6">
      <t>ヘイセイ</t>
    </rPh>
    <rPh sb="7" eb="8">
      <t>ネン</t>
    </rPh>
    <rPh sb="9" eb="11">
      <t>シュウケイ</t>
    </rPh>
    <rPh sb="11" eb="13">
      <t>コウモク</t>
    </rPh>
    <rPh sb="14" eb="15">
      <t>コト</t>
    </rPh>
    <rPh sb="19" eb="22">
      <t>ミケイサイ</t>
    </rPh>
    <phoneticPr fontId="2"/>
  </si>
  <si>
    <t>表５－１　世帯の型別主世帯数 （平成15年～平成25年）</t>
    <rPh sb="0" eb="1">
      <t>ヒョウ</t>
    </rPh>
    <rPh sb="5" eb="7">
      <t>セタイ</t>
    </rPh>
    <rPh sb="8" eb="9">
      <t>カタ</t>
    </rPh>
    <rPh sb="9" eb="10">
      <t>ベツ</t>
    </rPh>
    <rPh sb="10" eb="11">
      <t>シュ</t>
    </rPh>
    <rPh sb="11" eb="13">
      <t>セタイ</t>
    </rPh>
    <rPh sb="13" eb="14">
      <t>スウ</t>
    </rPh>
    <rPh sb="16" eb="18">
      <t>ヘイセイ</t>
    </rPh>
    <rPh sb="20" eb="21">
      <t>ネン</t>
    </rPh>
    <rPh sb="22" eb="24">
      <t>ヘイセイ</t>
    </rPh>
    <rPh sb="26" eb="27">
      <t>ネン</t>
    </rPh>
    <phoneticPr fontId="12"/>
  </si>
  <si>
    <t>割合－1  住宅の建て方別にみた高齢者の世帯の型が占める割合</t>
    <rPh sb="0" eb="2">
      <t>ワリアイ</t>
    </rPh>
    <rPh sb="6" eb="8">
      <t>ジュウタク</t>
    </rPh>
    <rPh sb="9" eb="10">
      <t>タ</t>
    </rPh>
    <rPh sb="11" eb="12">
      <t>カタ</t>
    </rPh>
    <rPh sb="12" eb="13">
      <t>ベツ</t>
    </rPh>
    <rPh sb="16" eb="19">
      <t>コウレイシャ</t>
    </rPh>
    <rPh sb="20" eb="22">
      <t>セタイ</t>
    </rPh>
    <rPh sb="23" eb="24">
      <t>カタ</t>
    </rPh>
    <rPh sb="25" eb="26">
      <t>シ</t>
    </rPh>
    <rPh sb="28" eb="30">
      <t>ワリアイ</t>
    </rPh>
    <phoneticPr fontId="2"/>
  </si>
  <si>
    <t>割合－2  高齢者の世帯の型別にみた住宅の建て方が占める割合</t>
    <rPh sb="0" eb="2">
      <t>ワリアイ</t>
    </rPh>
    <rPh sb="6" eb="9">
      <t>コウレイシャ</t>
    </rPh>
    <rPh sb="10" eb="12">
      <t>セタイ</t>
    </rPh>
    <rPh sb="13" eb="14">
      <t>カタ</t>
    </rPh>
    <rPh sb="14" eb="15">
      <t>ベツ</t>
    </rPh>
    <rPh sb="18" eb="20">
      <t>ジュウタク</t>
    </rPh>
    <rPh sb="21" eb="22">
      <t>タ</t>
    </rPh>
    <rPh sb="23" eb="24">
      <t>カタ</t>
    </rPh>
    <rPh sb="25" eb="26">
      <t>シ</t>
    </rPh>
    <rPh sb="28" eb="30">
      <t>ワリアイ</t>
    </rPh>
    <phoneticPr fontId="2"/>
  </si>
  <si>
    <t>※1  住宅の所有の関係「不詳」を含む</t>
    <rPh sb="4" eb="6">
      <t>ジュウタク</t>
    </rPh>
    <rPh sb="7" eb="9">
      <t>ショユウ</t>
    </rPh>
    <rPh sb="10" eb="12">
      <t>カンケイ</t>
    </rPh>
    <rPh sb="13" eb="15">
      <t>フショウ</t>
    </rPh>
    <rPh sb="17" eb="18">
      <t>フク</t>
    </rPh>
    <phoneticPr fontId="14"/>
  </si>
  <si>
    <t>※1  子の居住地「不詳」を含まない</t>
    <phoneticPr fontId="2"/>
  </si>
  <si>
    <t>※2  家計を主に支える者の年齢が65歳以上の普通世帯</t>
    <rPh sb="4" eb="6">
      <t>カケイ</t>
    </rPh>
    <rPh sb="7" eb="8">
      <t>オモ</t>
    </rPh>
    <rPh sb="9" eb="10">
      <t>ササ</t>
    </rPh>
    <rPh sb="12" eb="13">
      <t>モノ</t>
    </rPh>
    <rPh sb="14" eb="16">
      <t>ネンレイ</t>
    </rPh>
    <rPh sb="19" eb="22">
      <t>サイイジョウ</t>
    </rPh>
    <rPh sb="23" eb="25">
      <t>フツウ</t>
    </rPh>
    <rPh sb="25" eb="27">
      <t>セタイ</t>
    </rPh>
    <phoneticPr fontId="2"/>
  </si>
  <si>
    <t>表３－５　住宅の所有の関係別居住密度（昭和63年～平成25年）</t>
    <rPh sb="0" eb="1">
      <t>ヒョウ</t>
    </rPh>
    <rPh sb="5" eb="7">
      <t>ジュウタク</t>
    </rPh>
    <rPh sb="8" eb="10">
      <t>ショユウ</t>
    </rPh>
    <rPh sb="11" eb="13">
      <t>カンケイ</t>
    </rPh>
    <rPh sb="13" eb="14">
      <t>ベツ</t>
    </rPh>
    <rPh sb="14" eb="16">
      <t>キョジュウ</t>
    </rPh>
    <rPh sb="16" eb="18">
      <t>ミツド</t>
    </rPh>
    <rPh sb="19" eb="21">
      <t>ショウワ</t>
    </rPh>
    <rPh sb="23" eb="24">
      <t>ネン</t>
    </rPh>
    <rPh sb="25" eb="27">
      <t>ヘイセイ</t>
    </rPh>
    <rPh sb="29" eb="30">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</si>
</sst>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0;[Red]\-#,##0.0"/>
    <numFmt numFmtId="177" formatCode="0;&quot;△ &quot;0"/>
    <numFmt numFmtId="178" formatCode="#,##0;&quot;△ &quot;#,##0"/>
    <numFmt numFmtId="179" formatCode="0.0;&quot;△ &quot;0.0"/>
    <numFmt numFmtId="180" formatCode="#,##0.0;&quot;△ &quot;#,##0.0"/>
    <numFmt numFmtId="182" formatCode="##,###,###,###,##0;&quot;-&quot;#,###,###,###,##0"/>
    <numFmt numFmtId="183" formatCode="##,###,##0;&quot;-&quot;#,###,##0"/>
    <numFmt numFmtId="189" formatCode="#,##0_);[Red]\(#,##0\)"/>
    <numFmt numFmtId="196" formatCode="#,##0.0_ ;[Red]\-#,##0.0\ "/>
    <numFmt numFmtId="197" formatCode="\ ###,###,##0;&quot;-&quot;###,###,##0"/>
    <numFmt numFmtId="200" formatCode="###,###,##0;&quot;-&quot;##,###,##0"/>
    <numFmt numFmtId="201" formatCode="##,###,###,##0;&quot;-&quot;#,###,###,##0"/>
    <numFmt numFmtId="202" formatCode="0.0_ "/>
    <numFmt numFmtId="204" formatCode="#,##0_ "/>
    <numFmt numFmtId="205" formatCode="#,##0.0_ "/>
    <numFmt numFmtId="207" formatCode="0.0_);[Red]\(0.0\)"/>
    <numFmt numFmtId="208" formatCode="#,###,###,##0;&quot;-&quot;###,###,##0"/>
    <numFmt numFmtId="212" formatCode="##,###,###,###,###,##0;&quot;-&quot;#,###,###,###,###,##0"/>
  </numFmts>
  <fonts count="49">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b/>
      <sz val="10"/>
      <name val="ＭＳ Ｐゴシック"/>
      <family val="3"/>
      <charset val="128"/>
    </font>
    <font>
      <sz val="10"/>
      <name val="ＭＳ Ｐゴシック"/>
      <family val="3"/>
      <charset val="128"/>
    </font>
    <font>
      <b/>
      <sz val="11"/>
      <name val="ＭＳ Ｐゴシック"/>
      <family val="3"/>
      <charset val="128"/>
    </font>
    <font>
      <sz val="10"/>
      <color indexed="8"/>
      <name val="ＭＳ Ｐゴシック"/>
      <family val="3"/>
      <charset val="128"/>
    </font>
    <font>
      <sz val="9"/>
      <color indexed="8"/>
      <name val="ＭＳ Ｐゴシック"/>
      <family val="3"/>
      <charset val="128"/>
    </font>
    <font>
      <sz val="10"/>
      <name val="ＭＳ 明朝"/>
      <family val="1"/>
      <charset val="128"/>
    </font>
    <font>
      <sz val="6"/>
      <name val="ＭＳ 明朝"/>
      <family val="1"/>
      <charset val="128"/>
    </font>
    <font>
      <sz val="9"/>
      <name val="ＭＳ 明朝"/>
      <family val="1"/>
      <charset val="128"/>
    </font>
    <font>
      <sz val="6"/>
      <name val="ＭＳ Ｐ明朝"/>
      <family val="1"/>
      <charset val="128"/>
    </font>
    <font>
      <sz val="9"/>
      <name val="Times New Roman"/>
      <family val="1"/>
    </font>
    <font>
      <sz val="9.5"/>
      <name val="ＭＳ Ｐゴシック"/>
      <family val="3"/>
      <charset val="128"/>
    </font>
    <font>
      <sz val="14"/>
      <name val="ＭＳ Ｐゴシック"/>
      <family val="3"/>
      <charset val="128"/>
    </font>
    <font>
      <sz val="10"/>
      <name val="ＭＳ ゴシック"/>
      <family val="3"/>
      <charset val="128"/>
    </font>
    <font>
      <sz val="10"/>
      <name val="Times New Roman"/>
      <family val="1"/>
    </font>
    <font>
      <b/>
      <sz val="10"/>
      <name val="ＭＳ 明朝"/>
      <family val="1"/>
      <charset val="128"/>
    </font>
    <font>
      <b/>
      <sz val="9"/>
      <name val="ＭＳ Ｐゴシック"/>
      <family val="3"/>
      <charset val="128"/>
    </font>
    <font>
      <sz val="10.5"/>
      <name val="ＭＳ Ｐゴシック"/>
      <family val="3"/>
      <charset val="128"/>
    </font>
    <font>
      <sz val="11"/>
      <name val="ＭＳ ゴシック"/>
      <family val="3"/>
      <charset val="128"/>
    </font>
    <font>
      <sz val="9"/>
      <color indexed="8"/>
      <name val="ＭＳ 明朝"/>
      <family val="1"/>
      <charset val="128"/>
    </font>
    <font>
      <sz val="10"/>
      <color indexed="8"/>
      <name val="ＭＳ 明朝"/>
      <family val="1"/>
      <charset val="128"/>
    </font>
    <font>
      <sz val="10"/>
      <color indexed="8"/>
      <name val="ＭＳ ゴシック"/>
      <family val="3"/>
      <charset val="128"/>
    </font>
    <font>
      <sz val="6"/>
      <name val="ＭＳ ゴシック"/>
      <family val="3"/>
      <charset val="128"/>
    </font>
    <font>
      <b/>
      <sz val="10"/>
      <color indexed="8"/>
      <name val="ＭＳ ゴシック"/>
      <family val="3"/>
      <charset val="128"/>
    </font>
    <font>
      <b/>
      <sz val="10"/>
      <name val="ＭＳ ゴシック"/>
      <family val="3"/>
      <charset val="128"/>
    </font>
    <font>
      <sz val="11"/>
      <color indexed="8"/>
      <name val="ＭＳ Ｐゴシック"/>
      <family val="3"/>
      <charset val="128"/>
    </font>
    <font>
      <sz val="11"/>
      <color indexed="8"/>
      <name val="ＭＳ 明朝"/>
      <family val="1"/>
      <charset val="128"/>
    </font>
    <font>
      <sz val="11"/>
      <name val="ＭＳ 明朝"/>
      <family val="1"/>
      <charset val="128"/>
    </font>
    <font>
      <sz val="9"/>
      <color theme="1"/>
      <name val="ＭＳ 明朝"/>
      <family val="1"/>
      <charset val="128"/>
    </font>
    <font>
      <sz val="10"/>
      <color theme="1"/>
      <name val="ＭＳ ゴシック"/>
      <family val="3"/>
      <charset val="128"/>
    </font>
    <font>
      <sz val="10"/>
      <color theme="1"/>
      <name val="ＭＳ 明朝"/>
      <family val="1"/>
      <charset val="128"/>
    </font>
    <font>
      <b/>
      <sz val="10"/>
      <color theme="1"/>
      <name val="ＭＳ ゴシック"/>
      <family val="3"/>
      <charset val="128"/>
    </font>
    <font>
      <sz val="10"/>
      <color theme="1"/>
      <name val="ＭＳ Ｐゴシック"/>
      <family val="3"/>
      <charset val="128"/>
    </font>
    <font>
      <sz val="9"/>
      <color theme="1"/>
      <name val="Times New Roman"/>
      <family val="1"/>
    </font>
    <font>
      <b/>
      <sz val="10"/>
      <color theme="1"/>
      <name val="ＭＳ Ｐゴシック"/>
      <family val="3"/>
      <charset val="128"/>
    </font>
    <font>
      <sz val="11"/>
      <color theme="1"/>
      <name val="ＭＳ Ｐゴシック"/>
      <family val="3"/>
      <charset val="128"/>
    </font>
    <font>
      <sz val="11"/>
      <name val="ＭＳ Ｐゴシック"/>
      <family val="3"/>
      <charset val="128"/>
      <scheme val="major"/>
    </font>
    <font>
      <sz val="10"/>
      <name val="ＭＳ Ｐゴシック"/>
      <family val="3"/>
      <charset val="128"/>
      <scheme val="major"/>
    </font>
    <font>
      <b/>
      <sz val="10"/>
      <name val="ＭＳ Ｐゴシック"/>
      <family val="3"/>
      <charset val="128"/>
      <scheme val="major"/>
    </font>
    <font>
      <sz val="10.5"/>
      <color theme="1"/>
      <name val="ＭＳ Ｐゴシック"/>
      <family val="3"/>
      <charset val="128"/>
    </font>
    <font>
      <sz val="9"/>
      <color theme="1"/>
      <name val="ＭＳ Ｐゴシック"/>
      <family val="3"/>
      <charset val="128"/>
    </font>
    <font>
      <sz val="9"/>
      <color theme="1"/>
      <name val="ＭＳ ゴシック"/>
      <family val="3"/>
      <charset val="128"/>
    </font>
    <font>
      <sz val="10"/>
      <color theme="1"/>
      <name val="ＭＳ Ｐゴシック"/>
      <family val="3"/>
      <charset val="128"/>
      <scheme val="major"/>
    </font>
    <font>
      <sz val="11"/>
      <color theme="1"/>
      <name val="ＭＳ 明朝"/>
      <family val="1"/>
      <charset val="128"/>
    </font>
  </fonts>
  <fills count="2">
    <fill>
      <patternFill patternType="none"/>
    </fill>
    <fill>
      <patternFill patternType="gray125"/>
    </fill>
  </fills>
  <borders count="4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8"/>
      </right>
      <top style="thin">
        <color indexed="64"/>
      </top>
      <bottom/>
      <diagonal/>
    </border>
    <border>
      <left/>
      <right style="thin">
        <color indexed="8"/>
      </right>
      <top/>
      <bottom style="thin">
        <color indexed="64"/>
      </bottom>
      <diagonal/>
    </border>
    <border>
      <left style="thin">
        <color indexed="8"/>
      </left>
      <right/>
      <top style="thin">
        <color indexed="8"/>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s>
  <cellStyleXfs count="8">
    <xf numFmtId="0" fontId="0" fillId="0" borderId="0">
      <alignment vertical="center"/>
    </xf>
    <xf numFmtId="38" fontId="1" fillId="0" borderId="0" applyFont="0" applyFill="0" applyBorder="0" applyAlignment="0" applyProtection="0">
      <alignment vertical="center"/>
    </xf>
    <xf numFmtId="0" fontId="11" fillId="0" borderId="0">
      <alignment vertical="center"/>
    </xf>
    <xf numFmtId="0" fontId="1" fillId="0" borderId="0"/>
    <xf numFmtId="0" fontId="1" fillId="0" borderId="0"/>
    <xf numFmtId="0" fontId="11" fillId="0" borderId="0"/>
    <xf numFmtId="0" fontId="1" fillId="0" borderId="0"/>
    <xf numFmtId="0" fontId="23" fillId="0" borderId="0"/>
  </cellStyleXfs>
  <cellXfs count="638">
    <xf numFmtId="0" fontId="0" fillId="0" borderId="0" xfId="0">
      <alignment vertical="center"/>
    </xf>
    <xf numFmtId="38" fontId="3" fillId="0" borderId="0" xfId="1" applyFont="1" applyFill="1" applyAlignment="1">
      <alignment vertical="center" wrapText="1"/>
    </xf>
    <xf numFmtId="38" fontId="3" fillId="0" borderId="1" xfId="1" applyFont="1" applyFill="1" applyBorder="1" applyAlignment="1">
      <alignment horizontal="center" vertical="center" wrapText="1"/>
    </xf>
    <xf numFmtId="177" fontId="3" fillId="0" borderId="0" xfId="1" applyNumberFormat="1" applyFont="1" applyFill="1" applyAlignment="1">
      <alignment vertical="center" wrapText="1"/>
    </xf>
    <xf numFmtId="38" fontId="3" fillId="0" borderId="0" xfId="1" applyFont="1" applyFill="1" applyAlignment="1">
      <alignment vertical="center"/>
    </xf>
    <xf numFmtId="38" fontId="3" fillId="0" borderId="2" xfId="1" applyFont="1" applyFill="1" applyBorder="1" applyAlignment="1">
      <alignment vertical="center" wrapText="1"/>
    </xf>
    <xf numFmtId="38" fontId="3" fillId="0" borderId="3" xfId="1" applyFont="1" applyFill="1" applyBorder="1" applyAlignment="1">
      <alignment vertical="center" wrapText="1"/>
    </xf>
    <xf numFmtId="38" fontId="3" fillId="0" borderId="0" xfId="1" applyFont="1" applyFill="1" applyBorder="1" applyAlignment="1">
      <alignment vertical="center" wrapText="1"/>
    </xf>
    <xf numFmtId="38" fontId="3" fillId="0" borderId="4" xfId="1" applyFont="1" applyFill="1" applyBorder="1" applyAlignment="1">
      <alignment vertical="center" wrapText="1"/>
    </xf>
    <xf numFmtId="38" fontId="3" fillId="0" borderId="0" xfId="1" applyFont="1" applyFill="1" applyBorder="1" applyAlignment="1">
      <alignment horizontal="right" vertical="center" wrapText="1"/>
    </xf>
    <xf numFmtId="176" fontId="3" fillId="0" borderId="0" xfId="1" applyNumberFormat="1" applyFont="1" applyFill="1" applyBorder="1" applyAlignment="1">
      <alignment horizontal="right" vertical="center" wrapText="1"/>
    </xf>
    <xf numFmtId="38" fontId="3" fillId="0" borderId="0" xfId="1" applyFont="1" applyFill="1" applyBorder="1" applyAlignment="1">
      <alignment vertical="center"/>
    </xf>
    <xf numFmtId="176" fontId="3" fillId="0" borderId="4" xfId="1" applyNumberFormat="1" applyFont="1" applyFill="1" applyBorder="1" applyAlignment="1">
      <alignment vertical="center" wrapText="1"/>
    </xf>
    <xf numFmtId="176" fontId="3" fillId="0" borderId="0" xfId="1" applyNumberFormat="1" applyFont="1" applyFill="1" applyBorder="1" applyAlignment="1">
      <alignment vertical="center" wrapText="1"/>
    </xf>
    <xf numFmtId="38" fontId="3" fillId="0" borderId="5" xfId="1" applyFont="1" applyFill="1" applyBorder="1" applyAlignment="1">
      <alignment horizontal="center" vertical="center" wrapText="1"/>
    </xf>
    <xf numFmtId="38" fontId="3" fillId="0" borderId="6" xfId="1" applyFont="1" applyFill="1" applyBorder="1" applyAlignment="1">
      <alignment horizontal="center" vertical="center" wrapText="1"/>
    </xf>
    <xf numFmtId="38" fontId="3" fillId="0" borderId="0" xfId="1" applyFont="1" applyAlignment="1">
      <alignment vertical="center"/>
    </xf>
    <xf numFmtId="38" fontId="3" fillId="0" borderId="0" xfId="1" applyFont="1" applyBorder="1" applyAlignment="1">
      <alignment horizontal="left" vertical="center" wrapText="1"/>
    </xf>
    <xf numFmtId="180" fontId="3" fillId="0" borderId="0" xfId="1" applyNumberFormat="1" applyFont="1" applyFill="1" applyBorder="1" applyAlignment="1">
      <alignment vertical="center" wrapText="1"/>
    </xf>
    <xf numFmtId="38" fontId="3" fillId="0" borderId="7" xfId="1" applyFont="1" applyFill="1" applyBorder="1" applyAlignment="1">
      <alignment horizontal="center" vertical="center" wrapText="1"/>
    </xf>
    <xf numFmtId="38" fontId="1" fillId="0" borderId="0" xfId="1" applyFont="1" applyFill="1" applyAlignment="1">
      <alignment vertical="center"/>
    </xf>
    <xf numFmtId="38" fontId="3" fillId="0" borderId="6" xfId="1" applyFont="1" applyFill="1" applyBorder="1" applyAlignment="1">
      <alignment vertical="center" wrapText="1"/>
    </xf>
    <xf numFmtId="38" fontId="6" fillId="0" borderId="8" xfId="1" applyFont="1" applyFill="1" applyBorder="1" applyAlignment="1">
      <alignment vertical="center" wrapText="1"/>
    </xf>
    <xf numFmtId="38" fontId="3" fillId="0" borderId="7" xfId="1" applyFont="1" applyFill="1" applyBorder="1" applyAlignment="1">
      <alignment vertical="center" wrapText="1"/>
    </xf>
    <xf numFmtId="38" fontId="3" fillId="0" borderId="9" xfId="1" applyFont="1" applyFill="1" applyBorder="1" applyAlignment="1">
      <alignment vertical="center" wrapText="1"/>
    </xf>
    <xf numFmtId="38" fontId="3" fillId="0" borderId="10" xfId="1" applyFont="1" applyFill="1" applyBorder="1" applyAlignment="1">
      <alignment vertical="center" wrapText="1"/>
    </xf>
    <xf numFmtId="178" fontId="3" fillId="0" borderId="7" xfId="1" applyNumberFormat="1" applyFont="1" applyFill="1" applyBorder="1" applyAlignment="1">
      <alignment vertical="center" wrapText="1"/>
    </xf>
    <xf numFmtId="178" fontId="3" fillId="0" borderId="2" xfId="1" applyNumberFormat="1" applyFont="1" applyFill="1" applyBorder="1" applyAlignment="1">
      <alignment vertical="center" wrapText="1"/>
    </xf>
    <xf numFmtId="38" fontId="3" fillId="0" borderId="9" xfId="1" applyFont="1" applyFill="1" applyBorder="1" applyAlignment="1">
      <alignment horizontal="left" vertical="center" wrapText="1"/>
    </xf>
    <xf numFmtId="38" fontId="3" fillId="0" borderId="2" xfId="1" applyFont="1" applyFill="1" applyBorder="1" applyAlignment="1">
      <alignment horizontal="right" vertical="center" wrapText="1"/>
    </xf>
    <xf numFmtId="178" fontId="3" fillId="0" borderId="0" xfId="1" applyNumberFormat="1" applyFont="1" applyFill="1" applyBorder="1" applyAlignment="1">
      <alignment horizontal="right" vertical="center" wrapText="1"/>
    </xf>
    <xf numFmtId="178" fontId="3" fillId="0" borderId="3" xfId="1" applyNumberFormat="1" applyFont="1" applyFill="1" applyBorder="1" applyAlignment="1">
      <alignment vertical="center" wrapText="1"/>
    </xf>
    <xf numFmtId="178" fontId="3" fillId="0" borderId="0" xfId="1" applyNumberFormat="1" applyFont="1" applyFill="1" applyBorder="1" applyAlignment="1">
      <alignment vertical="center" wrapText="1"/>
    </xf>
    <xf numFmtId="178" fontId="3" fillId="0" borderId="11" xfId="1" applyNumberFormat="1" applyFont="1" applyFill="1" applyBorder="1" applyAlignment="1">
      <alignment vertical="center" wrapText="1"/>
    </xf>
    <xf numFmtId="178" fontId="3" fillId="0" borderId="4" xfId="1" applyNumberFormat="1" applyFont="1" applyFill="1" applyBorder="1" applyAlignment="1">
      <alignment vertical="center" wrapText="1"/>
    </xf>
    <xf numFmtId="178" fontId="3" fillId="0" borderId="4" xfId="1" applyNumberFormat="1" applyFont="1" applyFill="1" applyBorder="1" applyAlignment="1">
      <alignment horizontal="right" vertical="center" wrapText="1"/>
    </xf>
    <xf numFmtId="38" fontId="6" fillId="0" borderId="9" xfId="1" applyFont="1" applyFill="1" applyBorder="1" applyAlignment="1">
      <alignment vertical="center" wrapText="1"/>
    </xf>
    <xf numFmtId="180" fontId="3" fillId="0" borderId="7" xfId="1" applyNumberFormat="1" applyFont="1" applyFill="1" applyBorder="1" applyAlignment="1">
      <alignment vertical="center" wrapText="1"/>
    </xf>
    <xf numFmtId="180" fontId="3" fillId="0" borderId="2" xfId="1" applyNumberFormat="1" applyFont="1" applyFill="1" applyBorder="1" applyAlignment="1">
      <alignment vertical="center" wrapText="1"/>
    </xf>
    <xf numFmtId="180" fontId="3" fillId="0" borderId="0" xfId="1" applyNumberFormat="1" applyFont="1" applyFill="1" applyBorder="1" applyAlignment="1">
      <alignment horizontal="right" vertical="center" wrapText="1"/>
    </xf>
    <xf numFmtId="180" fontId="3" fillId="0" borderId="3" xfId="1" applyNumberFormat="1" applyFont="1" applyFill="1" applyBorder="1" applyAlignment="1">
      <alignment vertical="center" wrapText="1"/>
    </xf>
    <xf numFmtId="180" fontId="3" fillId="0" borderId="11" xfId="1" applyNumberFormat="1" applyFont="1" applyFill="1" applyBorder="1" applyAlignment="1">
      <alignment vertical="center" wrapText="1"/>
    </xf>
    <xf numFmtId="180" fontId="3" fillId="0" borderId="4" xfId="1" applyNumberFormat="1" applyFont="1" applyFill="1" applyBorder="1" applyAlignment="1">
      <alignment vertical="center" wrapText="1"/>
    </xf>
    <xf numFmtId="180" fontId="3" fillId="0" borderId="4" xfId="1" applyNumberFormat="1" applyFont="1" applyFill="1" applyBorder="1" applyAlignment="1">
      <alignment horizontal="right" vertical="center" wrapText="1"/>
    </xf>
    <xf numFmtId="177" fontId="3" fillId="0" borderId="7" xfId="1" applyNumberFormat="1" applyFont="1" applyFill="1" applyBorder="1" applyAlignment="1">
      <alignment horizontal="center" vertical="center" wrapText="1"/>
    </xf>
    <xf numFmtId="177" fontId="3" fillId="0" borderId="2" xfId="1" applyNumberFormat="1" applyFont="1" applyFill="1" applyBorder="1" applyAlignment="1">
      <alignment horizontal="center" vertical="center" wrapText="1"/>
    </xf>
    <xf numFmtId="176" fontId="3" fillId="0" borderId="3" xfId="1" applyNumberFormat="1" applyFont="1" applyFill="1" applyBorder="1" applyAlignment="1">
      <alignment vertical="center" wrapText="1"/>
    </xf>
    <xf numFmtId="176" fontId="3" fillId="0" borderId="11" xfId="1" applyNumberFormat="1" applyFont="1" applyFill="1" applyBorder="1" applyAlignment="1">
      <alignment vertical="center" wrapText="1"/>
    </xf>
    <xf numFmtId="38" fontId="3" fillId="0" borderId="12" xfId="1" applyFont="1" applyFill="1" applyBorder="1" applyAlignment="1">
      <alignment vertical="center" wrapText="1"/>
    </xf>
    <xf numFmtId="38" fontId="3" fillId="0" borderId="0" xfId="1" applyFont="1" applyFill="1" applyBorder="1" applyAlignment="1">
      <alignment horizontal="center" vertical="center" wrapText="1"/>
    </xf>
    <xf numFmtId="176" fontId="3" fillId="0" borderId="0" xfId="1" applyNumberFormat="1" applyFont="1" applyFill="1" applyAlignment="1">
      <alignment vertical="center" wrapText="1"/>
    </xf>
    <xf numFmtId="176" fontId="3" fillId="0" borderId="11" xfId="1" applyNumberFormat="1" applyFont="1" applyFill="1" applyBorder="1" applyAlignment="1">
      <alignment horizontal="right" vertical="center" wrapText="1"/>
    </xf>
    <xf numFmtId="176" fontId="3" fillId="0" borderId="4" xfId="1" applyNumberFormat="1" applyFont="1" applyFill="1" applyBorder="1" applyAlignment="1">
      <alignment horizontal="right" vertical="center" wrapText="1"/>
    </xf>
    <xf numFmtId="38" fontId="3" fillId="0" borderId="3" xfId="1" applyNumberFormat="1" applyFont="1" applyFill="1" applyBorder="1" applyAlignment="1">
      <alignment vertical="center" wrapText="1"/>
    </xf>
    <xf numFmtId="38" fontId="8" fillId="0" borderId="0" xfId="1" applyFont="1" applyFill="1" applyAlignment="1">
      <alignment vertical="center" wrapText="1"/>
    </xf>
    <xf numFmtId="38" fontId="3" fillId="0" borderId="0" xfId="1" applyNumberFormat="1" applyFont="1" applyFill="1" applyBorder="1" applyAlignment="1">
      <alignment vertical="center" wrapText="1"/>
    </xf>
    <xf numFmtId="38" fontId="1" fillId="0" borderId="0" xfId="1" applyFont="1" applyFill="1" applyAlignment="1">
      <alignment vertical="center" wrapText="1"/>
    </xf>
    <xf numFmtId="38" fontId="4" fillId="0" borderId="1" xfId="1" applyFont="1" applyFill="1" applyBorder="1" applyAlignment="1">
      <alignment horizontal="center" vertical="center" wrapText="1"/>
    </xf>
    <xf numFmtId="38" fontId="8" fillId="0" borderId="8" xfId="1" applyFont="1" applyFill="1" applyBorder="1" applyAlignment="1">
      <alignment horizontal="left" vertical="center" wrapText="1"/>
    </xf>
    <xf numFmtId="38" fontId="3" fillId="0" borderId="2" xfId="1" applyFont="1" applyFill="1" applyBorder="1" applyAlignment="1">
      <alignment horizontal="center" vertical="center" wrapText="1"/>
    </xf>
    <xf numFmtId="38" fontId="3" fillId="0" borderId="3" xfId="1" applyFont="1" applyFill="1" applyBorder="1" applyAlignment="1">
      <alignment horizontal="center" vertical="center" wrapText="1"/>
    </xf>
    <xf numFmtId="38" fontId="4" fillId="0" borderId="2" xfId="1" applyFont="1" applyFill="1" applyBorder="1" applyAlignment="1">
      <alignment horizontal="center" vertical="center" wrapText="1"/>
    </xf>
    <xf numFmtId="38" fontId="3" fillId="0" borderId="0" xfId="1" applyFont="1" applyFill="1" applyAlignment="1">
      <alignment horizontal="left" vertical="center" wrapText="1"/>
    </xf>
    <xf numFmtId="38" fontId="4" fillId="0" borderId="0" xfId="1" applyFont="1" applyFill="1" applyBorder="1" applyAlignment="1">
      <alignment horizontal="center" vertical="center" wrapText="1"/>
    </xf>
    <xf numFmtId="38" fontId="0" fillId="0" borderId="0" xfId="1" applyFont="1" applyFill="1" applyAlignment="1">
      <alignment vertical="center"/>
    </xf>
    <xf numFmtId="196" fontId="3" fillId="0" borderId="0" xfId="1" applyNumberFormat="1" applyFont="1" applyFill="1" applyAlignment="1">
      <alignment vertical="center" wrapText="1"/>
    </xf>
    <xf numFmtId="49" fontId="13" fillId="0" borderId="0" xfId="4" applyNumberFormat="1" applyFont="1" applyFill="1" applyBorder="1" applyAlignment="1">
      <alignment horizontal="left" vertical="center"/>
    </xf>
    <xf numFmtId="0" fontId="13" fillId="0" borderId="2" xfId="0" applyFont="1" applyFill="1" applyBorder="1" applyAlignment="1">
      <alignment horizontal="left" wrapText="1"/>
    </xf>
    <xf numFmtId="49" fontId="13" fillId="0" borderId="0" xfId="0" applyNumberFormat="1" applyFont="1" applyFill="1" applyBorder="1" applyAlignment="1">
      <alignment horizontal="left" vertical="center"/>
    </xf>
    <xf numFmtId="0" fontId="7" fillId="0" borderId="0" xfId="0" applyFont="1" applyBorder="1">
      <alignment vertical="center"/>
    </xf>
    <xf numFmtId="204" fontId="7" fillId="0" borderId="0" xfId="0" applyNumberFormat="1" applyFont="1" applyBorder="1">
      <alignment vertical="center"/>
    </xf>
    <xf numFmtId="202" fontId="7" fillId="0" borderId="4" xfId="0" applyNumberFormat="1" applyFont="1" applyBorder="1">
      <alignment vertical="center"/>
    </xf>
    <xf numFmtId="204" fontId="7" fillId="0" borderId="2" xfId="0" applyNumberFormat="1" applyFont="1" applyBorder="1">
      <alignment vertical="center"/>
    </xf>
    <xf numFmtId="0" fontId="7" fillId="0" borderId="8" xfId="0" applyFont="1" applyBorder="1">
      <alignment vertical="center"/>
    </xf>
    <xf numFmtId="0" fontId="7" fillId="0" borderId="1" xfId="0" applyFont="1" applyBorder="1" applyAlignment="1">
      <alignment horizontal="center" vertical="center"/>
    </xf>
    <xf numFmtId="0" fontId="0" fillId="0" borderId="0" xfId="0" applyAlignment="1">
      <alignment horizontal="center" vertical="center"/>
    </xf>
    <xf numFmtId="0" fontId="13" fillId="0" borderId="0" xfId="0" applyFont="1" applyFill="1" applyAlignment="1">
      <alignment horizontal="left" vertical="center"/>
    </xf>
    <xf numFmtId="0" fontId="15" fillId="0" borderId="0" xfId="0" applyFont="1" applyFill="1" applyAlignment="1">
      <alignment horizontal="left" vertical="center"/>
    </xf>
    <xf numFmtId="0" fontId="13" fillId="0" borderId="0" xfId="0" applyFont="1" applyFill="1">
      <alignment vertical="center"/>
    </xf>
    <xf numFmtId="0" fontId="13" fillId="0" borderId="0" xfId="0" applyFont="1">
      <alignment vertical="center"/>
    </xf>
    <xf numFmtId="0" fontId="13" fillId="0" borderId="0" xfId="0" applyFont="1" applyFill="1" applyBorder="1" applyAlignment="1">
      <alignment horizontal="left"/>
    </xf>
    <xf numFmtId="0" fontId="6" fillId="0" borderId="9" xfId="0" applyFont="1" applyBorder="1">
      <alignment vertical="center"/>
    </xf>
    <xf numFmtId="0" fontId="7" fillId="0" borderId="9" xfId="0" applyFont="1" applyBorder="1">
      <alignment vertical="center"/>
    </xf>
    <xf numFmtId="204" fontId="0" fillId="0" borderId="0" xfId="0" applyNumberFormat="1">
      <alignment vertical="center"/>
    </xf>
    <xf numFmtId="189" fontId="0" fillId="0" borderId="0" xfId="0" applyNumberFormat="1">
      <alignment vertical="center"/>
    </xf>
    <xf numFmtId="38" fontId="7" fillId="0" borderId="3" xfId="1" applyFont="1" applyFill="1" applyBorder="1" applyAlignment="1">
      <alignment vertical="center" wrapText="1"/>
    </xf>
    <xf numFmtId="38" fontId="7" fillId="0" borderId="0" xfId="1" applyFont="1" applyFill="1" applyBorder="1" applyAlignment="1">
      <alignment vertical="center" wrapText="1"/>
    </xf>
    <xf numFmtId="40" fontId="7" fillId="0" borderId="0" xfId="1" applyNumberFormat="1" applyFont="1" applyFill="1" applyBorder="1" applyAlignment="1">
      <alignment vertical="center" wrapText="1"/>
    </xf>
    <xf numFmtId="38" fontId="7" fillId="0" borderId="11" xfId="1" applyFont="1" applyFill="1" applyBorder="1" applyAlignment="1">
      <alignment vertical="center" wrapText="1"/>
    </xf>
    <xf numFmtId="38" fontId="7" fillId="0" borderId="4" xfId="1" applyFont="1" applyFill="1" applyBorder="1" applyAlignment="1">
      <alignment vertical="center" wrapText="1"/>
    </xf>
    <xf numFmtId="40" fontId="7" fillId="0" borderId="4" xfId="1" applyNumberFormat="1" applyFont="1" applyFill="1" applyBorder="1" applyAlignment="1">
      <alignment vertical="center" wrapText="1"/>
    </xf>
    <xf numFmtId="38" fontId="7" fillId="0" borderId="9" xfId="1" applyFont="1" applyFill="1" applyBorder="1" applyAlignment="1">
      <alignment vertical="center" wrapText="1"/>
    </xf>
    <xf numFmtId="38" fontId="7" fillId="0" borderId="10" xfId="1" applyFont="1" applyFill="1" applyBorder="1" applyAlignment="1">
      <alignment vertical="center" wrapText="1"/>
    </xf>
    <xf numFmtId="38" fontId="7" fillId="0" borderId="0" xfId="1" applyFont="1" applyFill="1" applyBorder="1" applyAlignment="1">
      <alignment horizontal="right" vertical="center" wrapText="1"/>
    </xf>
    <xf numFmtId="176" fontId="7" fillId="0" borderId="3" xfId="1" applyNumberFormat="1" applyFont="1" applyFill="1" applyBorder="1" applyAlignment="1">
      <alignment vertical="center" wrapText="1"/>
    </xf>
    <xf numFmtId="176" fontId="7" fillId="0" borderId="0" xfId="1" applyNumberFormat="1" applyFont="1" applyFill="1" applyBorder="1" applyAlignment="1">
      <alignment vertical="center" wrapText="1"/>
    </xf>
    <xf numFmtId="176" fontId="7" fillId="0" borderId="0" xfId="1" applyNumberFormat="1" applyFont="1" applyFill="1" applyBorder="1" applyAlignment="1">
      <alignment horizontal="right" vertical="center" wrapText="1"/>
    </xf>
    <xf numFmtId="176" fontId="7" fillId="0" borderId="11" xfId="1" applyNumberFormat="1" applyFont="1" applyFill="1" applyBorder="1" applyAlignment="1">
      <alignment vertical="center" wrapText="1"/>
    </xf>
    <xf numFmtId="176" fontId="7" fillId="0" borderId="4" xfId="1" applyNumberFormat="1" applyFont="1" applyFill="1" applyBorder="1" applyAlignment="1">
      <alignment vertical="center" wrapText="1"/>
    </xf>
    <xf numFmtId="178" fontId="7" fillId="0" borderId="3" xfId="1" applyNumberFormat="1" applyFont="1" applyFill="1" applyBorder="1" applyAlignment="1">
      <alignment vertical="center" wrapText="1"/>
    </xf>
    <xf numFmtId="178" fontId="7" fillId="0" borderId="0" xfId="1" applyNumberFormat="1" applyFont="1" applyFill="1" applyBorder="1" applyAlignment="1">
      <alignment vertical="center" wrapText="1"/>
    </xf>
    <xf numFmtId="178" fontId="7" fillId="0" borderId="0" xfId="1" applyNumberFormat="1" applyFont="1" applyFill="1" applyBorder="1" applyAlignment="1">
      <alignment horizontal="right" vertical="center" wrapText="1"/>
    </xf>
    <xf numFmtId="178" fontId="7" fillId="0" borderId="11" xfId="1" applyNumberFormat="1" applyFont="1" applyFill="1" applyBorder="1" applyAlignment="1">
      <alignment vertical="center" wrapText="1"/>
    </xf>
    <xf numFmtId="178" fontId="7" fillId="0" borderId="4" xfId="1" applyNumberFormat="1" applyFont="1" applyFill="1" applyBorder="1" applyAlignment="1">
      <alignment vertical="center" wrapText="1"/>
    </xf>
    <xf numFmtId="177" fontId="6" fillId="0" borderId="8" xfId="1" applyNumberFormat="1" applyFont="1" applyFill="1" applyBorder="1" applyAlignment="1">
      <alignment horizontal="left" vertical="center" wrapText="1"/>
    </xf>
    <xf numFmtId="38" fontId="7" fillId="0" borderId="9" xfId="1" applyFont="1" applyBorder="1" applyAlignment="1">
      <alignment vertical="center" wrapText="1"/>
    </xf>
    <xf numFmtId="177" fontId="6" fillId="0" borderId="9" xfId="1" applyNumberFormat="1" applyFont="1" applyFill="1" applyBorder="1" applyAlignment="1">
      <alignment vertical="center" wrapText="1"/>
    </xf>
    <xf numFmtId="38" fontId="7" fillId="0" borderId="10" xfId="1" applyFont="1" applyBorder="1" applyAlignment="1">
      <alignment vertical="center" wrapText="1"/>
    </xf>
    <xf numFmtId="177" fontId="6" fillId="0" borderId="8" xfId="1" applyNumberFormat="1" applyFont="1" applyFill="1" applyBorder="1" applyAlignment="1">
      <alignment vertical="center" wrapText="1"/>
    </xf>
    <xf numFmtId="177" fontId="7" fillId="0" borderId="9" xfId="1" applyNumberFormat="1" applyFont="1" applyBorder="1" applyAlignment="1">
      <alignment vertical="center" wrapText="1"/>
    </xf>
    <xf numFmtId="177" fontId="7" fillId="0" borderId="10" xfId="1" applyNumberFormat="1" applyFont="1" applyBorder="1" applyAlignment="1">
      <alignment vertical="center" wrapText="1"/>
    </xf>
    <xf numFmtId="177" fontId="7" fillId="0" borderId="1" xfId="1" applyNumberFormat="1" applyFont="1" applyFill="1" applyBorder="1" applyAlignment="1">
      <alignment horizontal="center" vertical="center" wrapText="1"/>
    </xf>
    <xf numFmtId="177" fontId="7" fillId="0" borderId="5" xfId="1" applyNumberFormat="1" applyFont="1" applyFill="1" applyBorder="1" applyAlignment="1">
      <alignment vertical="center" wrapText="1"/>
    </xf>
    <xf numFmtId="38" fontId="7" fillId="0" borderId="1" xfId="1" applyFont="1" applyFill="1" applyBorder="1" applyAlignment="1">
      <alignment horizontal="center" vertical="center" wrapText="1"/>
    </xf>
    <xf numFmtId="38" fontId="7" fillId="0" borderId="5" xfId="1" applyFont="1" applyFill="1" applyBorder="1" applyAlignment="1">
      <alignment horizontal="center" vertical="center" wrapText="1"/>
    </xf>
    <xf numFmtId="178" fontId="7" fillId="0" borderId="9" xfId="1" applyNumberFormat="1" applyFont="1" applyFill="1" applyBorder="1" applyAlignment="1">
      <alignment vertical="center" wrapText="1"/>
    </xf>
    <xf numFmtId="180" fontId="7" fillId="0" borderId="3" xfId="1" applyNumberFormat="1" applyFont="1" applyFill="1" applyBorder="1" applyAlignment="1">
      <alignment vertical="center" wrapText="1"/>
    </xf>
    <xf numFmtId="180" fontId="7" fillId="0" borderId="0" xfId="1" applyNumberFormat="1" applyFont="1" applyFill="1" applyBorder="1" applyAlignment="1">
      <alignment vertical="center" wrapText="1"/>
    </xf>
    <xf numFmtId="180" fontId="7" fillId="0" borderId="11" xfId="1" applyNumberFormat="1" applyFont="1" applyFill="1" applyBorder="1" applyAlignment="1">
      <alignment vertical="center" wrapText="1"/>
    </xf>
    <xf numFmtId="180" fontId="7" fillId="0" borderId="4" xfId="1" applyNumberFormat="1" applyFont="1" applyFill="1" applyBorder="1" applyAlignment="1">
      <alignment vertical="center" wrapText="1"/>
    </xf>
    <xf numFmtId="38" fontId="7" fillId="0" borderId="13" xfId="1" applyFont="1" applyFill="1" applyBorder="1" applyAlignment="1">
      <alignment vertical="center" wrapText="1"/>
    </xf>
    <xf numFmtId="38" fontId="7" fillId="0" borderId="9" xfId="1" applyFont="1" applyFill="1" applyBorder="1" applyAlignment="1">
      <alignment horizontal="left" vertical="center" wrapText="1"/>
    </xf>
    <xf numFmtId="38" fontId="7" fillId="0" borderId="10" xfId="1" applyFont="1" applyFill="1" applyBorder="1" applyAlignment="1">
      <alignment horizontal="left" vertical="center" wrapText="1"/>
    </xf>
    <xf numFmtId="38" fontId="7" fillId="0" borderId="8" xfId="1" applyFont="1" applyBorder="1" applyAlignment="1">
      <alignment vertical="center" wrapText="1"/>
    </xf>
    <xf numFmtId="38" fontId="7" fillId="0" borderId="8" xfId="1" applyFont="1" applyFill="1" applyBorder="1" applyAlignment="1">
      <alignment horizontal="center" vertical="center" wrapText="1"/>
    </xf>
    <xf numFmtId="38" fontId="7" fillId="0" borderId="7" xfId="1" applyFont="1" applyFill="1" applyBorder="1" applyAlignment="1">
      <alignment vertical="center" wrapText="1"/>
    </xf>
    <xf numFmtId="38" fontId="7" fillId="0" borderId="2" xfId="1" applyFont="1" applyFill="1" applyBorder="1" applyAlignment="1">
      <alignment vertical="center" wrapText="1"/>
    </xf>
    <xf numFmtId="38" fontId="7" fillId="0" borderId="8" xfId="1" applyFont="1" applyFill="1" applyBorder="1" applyAlignment="1">
      <alignment horizontal="right" vertical="center" wrapText="1"/>
    </xf>
    <xf numFmtId="176" fontId="7" fillId="0" borderId="7" xfId="1" applyNumberFormat="1" applyFont="1" applyFill="1" applyBorder="1" applyAlignment="1">
      <alignment vertical="center" wrapText="1"/>
    </xf>
    <xf numFmtId="176" fontId="7" fillId="0" borderId="2" xfId="1" applyNumberFormat="1" applyFont="1" applyFill="1" applyBorder="1" applyAlignment="1">
      <alignment vertical="center" wrapText="1"/>
    </xf>
    <xf numFmtId="38" fontId="7" fillId="0" borderId="2" xfId="1" applyFont="1" applyFill="1" applyBorder="1" applyAlignment="1">
      <alignment horizontal="right" vertical="center" wrapText="1"/>
    </xf>
    <xf numFmtId="38" fontId="7" fillId="0" borderId="9" xfId="1" applyFont="1" applyFill="1" applyBorder="1" applyAlignment="1">
      <alignment horizontal="right" vertical="center" wrapText="1"/>
    </xf>
    <xf numFmtId="38" fontId="7" fillId="0" borderId="4" xfId="1" applyFont="1" applyFill="1" applyBorder="1" applyAlignment="1">
      <alignment horizontal="right" vertical="center" wrapText="1"/>
    </xf>
    <xf numFmtId="178" fontId="7" fillId="0" borderId="7" xfId="1" applyNumberFormat="1" applyFont="1" applyFill="1" applyBorder="1" applyAlignment="1">
      <alignment vertical="center" wrapText="1"/>
    </xf>
    <xf numFmtId="178" fontId="7" fillId="0" borderId="2" xfId="1" applyNumberFormat="1" applyFont="1" applyFill="1" applyBorder="1" applyAlignment="1">
      <alignment vertical="center" wrapText="1"/>
    </xf>
    <xf numFmtId="178" fontId="7" fillId="0" borderId="8" xfId="1" applyNumberFormat="1" applyFont="1" applyFill="1" applyBorder="1" applyAlignment="1">
      <alignment horizontal="right" vertical="center" wrapText="1"/>
    </xf>
    <xf numFmtId="180" fontId="7" fillId="0" borderId="7" xfId="1" applyNumberFormat="1" applyFont="1" applyFill="1" applyBorder="1" applyAlignment="1">
      <alignment vertical="center" wrapText="1"/>
    </xf>
    <xf numFmtId="180" fontId="7" fillId="0" borderId="2" xfId="1" applyNumberFormat="1" applyFont="1" applyFill="1" applyBorder="1" applyAlignment="1">
      <alignment vertical="center" wrapText="1"/>
    </xf>
    <xf numFmtId="180" fontId="7" fillId="0" borderId="2" xfId="1" applyNumberFormat="1" applyFont="1" applyFill="1" applyBorder="1" applyAlignment="1">
      <alignment horizontal="right" vertical="center" wrapText="1"/>
    </xf>
    <xf numFmtId="178" fontId="7" fillId="0" borderId="9" xfId="1" applyNumberFormat="1" applyFont="1" applyFill="1" applyBorder="1" applyAlignment="1">
      <alignment horizontal="right" vertical="center" wrapText="1"/>
    </xf>
    <xf numFmtId="178" fontId="7" fillId="0" borderId="10" xfId="1" applyNumberFormat="1" applyFont="1" applyFill="1" applyBorder="1" applyAlignment="1">
      <alignment vertical="center" wrapText="1"/>
    </xf>
    <xf numFmtId="38" fontId="7" fillId="0" borderId="14" xfId="1" applyFont="1" applyFill="1" applyBorder="1" applyAlignment="1">
      <alignment horizontal="center" vertical="center" wrapText="1"/>
    </xf>
    <xf numFmtId="38" fontId="7" fillId="0" borderId="7" xfId="1" applyFont="1" applyFill="1" applyBorder="1" applyAlignment="1">
      <alignment horizontal="center" vertical="center" wrapText="1"/>
    </xf>
    <xf numFmtId="38" fontId="7" fillId="0" borderId="15" xfId="1" applyFont="1" applyFill="1" applyBorder="1" applyAlignment="1">
      <alignment horizontal="center" vertical="center" wrapText="1"/>
    </xf>
    <xf numFmtId="38" fontId="7" fillId="0" borderId="3" xfId="1" applyFont="1" applyFill="1" applyBorder="1" applyAlignment="1">
      <alignment horizontal="right" vertical="center" wrapText="1"/>
    </xf>
    <xf numFmtId="38" fontId="7" fillId="0" borderId="0" xfId="1" applyNumberFormat="1" applyFont="1" applyFill="1" applyBorder="1" applyAlignment="1">
      <alignment vertical="center" wrapText="1"/>
    </xf>
    <xf numFmtId="176" fontId="1" fillId="0" borderId="3" xfId="1" applyNumberFormat="1" applyFont="1" applyFill="1" applyBorder="1" applyAlignment="1">
      <alignment horizontal="right" vertical="center" wrapText="1"/>
    </xf>
    <xf numFmtId="176" fontId="1" fillId="0" borderId="0" xfId="1" applyNumberFormat="1" applyFont="1" applyFill="1" applyBorder="1" applyAlignment="1">
      <alignment horizontal="right" vertical="center" wrapText="1"/>
    </xf>
    <xf numFmtId="176" fontId="7" fillId="0" borderId="3" xfId="1" applyNumberFormat="1" applyFont="1" applyFill="1" applyBorder="1" applyAlignment="1">
      <alignment horizontal="right" vertical="center" wrapText="1"/>
    </xf>
    <xf numFmtId="180" fontId="7" fillId="0" borderId="0" xfId="1" applyNumberFormat="1" applyFont="1" applyFill="1" applyBorder="1" applyAlignment="1">
      <alignment horizontal="right" vertical="center" wrapText="1"/>
    </xf>
    <xf numFmtId="180" fontId="7" fillId="0" borderId="4" xfId="1" applyNumberFormat="1" applyFont="1" applyFill="1" applyBorder="1" applyAlignment="1">
      <alignment horizontal="right" vertical="center" wrapText="1"/>
    </xf>
    <xf numFmtId="38" fontId="7" fillId="0" borderId="0" xfId="1" applyFont="1" applyBorder="1" applyAlignment="1">
      <alignment vertical="center" wrapText="1"/>
    </xf>
    <xf numFmtId="38" fontId="7" fillId="0" borderId="0" xfId="1" applyFont="1" applyFill="1" applyBorder="1" applyAlignment="1">
      <alignment horizontal="left" vertical="center" wrapText="1"/>
    </xf>
    <xf numFmtId="38" fontId="7" fillId="0" borderId="0" xfId="1" applyFont="1" applyBorder="1" applyAlignment="1">
      <alignment horizontal="left" vertical="center" wrapText="1"/>
    </xf>
    <xf numFmtId="38" fontId="7" fillId="0" borderId="4" xfId="1" applyFont="1" applyBorder="1" applyAlignment="1">
      <alignment horizontal="left" vertical="center" wrapText="1"/>
    </xf>
    <xf numFmtId="38" fontId="7" fillId="0" borderId="2" xfId="1" applyFont="1" applyFill="1" applyBorder="1" applyAlignment="1">
      <alignment horizontal="center" vertical="center" wrapText="1"/>
    </xf>
    <xf numFmtId="38" fontId="7" fillId="0" borderId="3" xfId="1" applyNumberFormat="1" applyFont="1" applyFill="1" applyBorder="1" applyAlignment="1">
      <alignment vertical="center" wrapText="1"/>
    </xf>
    <xf numFmtId="38" fontId="6" fillId="0" borderId="0" xfId="1" applyFont="1" applyFill="1" applyBorder="1" applyAlignment="1">
      <alignment vertical="center" wrapText="1"/>
    </xf>
    <xf numFmtId="38" fontId="6" fillId="0" borderId="9" xfId="1" applyFont="1" applyFill="1" applyBorder="1" applyAlignment="1">
      <alignment horizontal="left" vertical="center" wrapText="1"/>
    </xf>
    <xf numFmtId="38" fontId="6" fillId="0" borderId="8" xfId="1" applyFont="1" applyFill="1" applyBorder="1" applyAlignment="1">
      <alignment horizontal="left" vertical="center" wrapText="1"/>
    </xf>
    <xf numFmtId="38" fontId="7" fillId="0" borderId="16" xfId="1" applyFont="1" applyFill="1" applyBorder="1" applyAlignment="1">
      <alignment horizontal="right" vertical="center" wrapText="1"/>
    </xf>
    <xf numFmtId="38" fontId="7" fillId="0" borderId="15" xfId="1" applyFont="1" applyFill="1" applyBorder="1" applyAlignment="1">
      <alignment horizontal="right" vertical="center" wrapText="1"/>
    </xf>
    <xf numFmtId="38" fontId="7" fillId="0" borderId="11" xfId="1" applyNumberFormat="1" applyFont="1" applyFill="1" applyBorder="1" applyAlignment="1">
      <alignment vertical="center" wrapText="1"/>
    </xf>
    <xf numFmtId="38" fontId="7" fillId="0" borderId="4" xfId="1" applyNumberFormat="1" applyFont="1" applyFill="1" applyBorder="1" applyAlignment="1">
      <alignment vertical="center" wrapText="1"/>
    </xf>
    <xf numFmtId="38" fontId="7" fillId="0" borderId="4" xfId="1" applyNumberFormat="1" applyFont="1" applyFill="1" applyBorder="1" applyAlignment="1">
      <alignment horizontal="right" vertical="center" wrapText="1"/>
    </xf>
    <xf numFmtId="176" fontId="7" fillId="0" borderId="16" xfId="1" applyNumberFormat="1" applyFont="1" applyFill="1" applyBorder="1" applyAlignment="1">
      <alignment horizontal="right" vertical="center" wrapText="1"/>
    </xf>
    <xf numFmtId="176" fontId="7" fillId="0" borderId="9" xfId="1" applyNumberFormat="1" applyFont="1" applyFill="1" applyBorder="1" applyAlignment="1">
      <alignment horizontal="right" vertical="center" wrapText="1"/>
    </xf>
    <xf numFmtId="176" fontId="7" fillId="0" borderId="15" xfId="1" applyNumberFormat="1" applyFont="1" applyFill="1" applyBorder="1" applyAlignment="1">
      <alignment horizontal="right" vertical="center" wrapText="1"/>
    </xf>
    <xf numFmtId="176" fontId="7" fillId="0" borderId="11" xfId="1" applyNumberFormat="1" applyFont="1" applyFill="1" applyBorder="1" applyAlignment="1">
      <alignment horizontal="right" vertical="center" wrapText="1"/>
    </xf>
    <xf numFmtId="176" fontId="7" fillId="0" borderId="4" xfId="1" applyNumberFormat="1" applyFont="1" applyFill="1" applyBorder="1" applyAlignment="1">
      <alignment horizontal="right" vertical="center" wrapText="1"/>
    </xf>
    <xf numFmtId="176" fontId="7" fillId="0" borderId="10" xfId="1" applyNumberFormat="1" applyFont="1" applyFill="1" applyBorder="1" applyAlignment="1">
      <alignment horizontal="right" vertical="center" wrapText="1"/>
    </xf>
    <xf numFmtId="38" fontId="7" fillId="0" borderId="6" xfId="1" applyFont="1" applyBorder="1" applyAlignment="1">
      <alignment horizontal="center" vertical="center" wrapText="1"/>
    </xf>
    <xf numFmtId="38" fontId="6" fillId="0" borderId="8" xfId="1" applyFont="1" applyBorder="1" applyAlignment="1">
      <alignment horizontal="center" vertical="center" wrapText="1"/>
    </xf>
    <xf numFmtId="38" fontId="7" fillId="0" borderId="14" xfId="1" applyFont="1" applyFill="1" applyBorder="1" applyAlignment="1">
      <alignment horizontal="right" vertical="center" wrapText="1"/>
    </xf>
    <xf numFmtId="38" fontId="7" fillId="0" borderId="2" xfId="1" applyNumberFormat="1" applyFont="1" applyFill="1" applyBorder="1" applyAlignment="1">
      <alignment vertical="center" wrapText="1"/>
    </xf>
    <xf numFmtId="38" fontId="6" fillId="0" borderId="9" xfId="1" applyFont="1" applyBorder="1" applyAlignment="1">
      <alignment horizontal="center" vertical="center" wrapText="1"/>
    </xf>
    <xf numFmtId="38" fontId="6" fillId="0" borderId="10" xfId="1" applyFont="1" applyBorder="1" applyAlignment="1">
      <alignment horizontal="center" vertical="center" wrapText="1"/>
    </xf>
    <xf numFmtId="0" fontId="13" fillId="0" borderId="0" xfId="6" applyFont="1" applyFill="1" applyBorder="1" applyAlignment="1">
      <alignment horizontal="left" vertical="center"/>
    </xf>
    <xf numFmtId="38" fontId="17" fillId="0" borderId="0" xfId="1" applyFont="1" applyFill="1" applyAlignment="1">
      <alignment vertical="center"/>
    </xf>
    <xf numFmtId="38" fontId="7" fillId="0" borderId="0" xfId="1" applyFont="1" applyFill="1" applyAlignment="1">
      <alignment vertical="center" wrapText="1"/>
    </xf>
    <xf numFmtId="38" fontId="6" fillId="0" borderId="2" xfId="1" applyFont="1" applyFill="1" applyBorder="1" applyAlignment="1">
      <alignment vertical="center" wrapText="1"/>
    </xf>
    <xf numFmtId="38" fontId="3" fillId="0" borderId="7" xfId="1" applyNumberFormat="1" applyFont="1" applyFill="1" applyBorder="1" applyAlignment="1">
      <alignment vertical="center" wrapText="1"/>
    </xf>
    <xf numFmtId="38" fontId="3" fillId="0" borderId="2" xfId="1" applyNumberFormat="1" applyFont="1" applyFill="1" applyBorder="1" applyAlignment="1">
      <alignment vertical="center" wrapText="1"/>
    </xf>
    <xf numFmtId="38" fontId="6" fillId="0" borderId="2" xfId="1" applyFont="1" applyBorder="1" applyAlignment="1">
      <alignment horizontal="left" vertical="center" wrapText="1"/>
    </xf>
    <xf numFmtId="38" fontId="16" fillId="0" borderId="9" xfId="1" applyFont="1" applyBorder="1" applyAlignment="1">
      <alignment horizontal="left" vertical="center" wrapText="1"/>
    </xf>
    <xf numFmtId="38" fontId="16" fillId="0" borderId="10" xfId="1" applyFont="1" applyBorder="1" applyAlignment="1">
      <alignment horizontal="left" vertical="center" wrapText="1"/>
    </xf>
    <xf numFmtId="38" fontId="7" fillId="0" borderId="7" xfId="1" applyFont="1" applyFill="1" applyBorder="1" applyAlignment="1">
      <alignment horizontal="left" vertical="center" wrapText="1"/>
    </xf>
    <xf numFmtId="38" fontId="7" fillId="0" borderId="2" xfId="1" applyFont="1" applyFill="1" applyBorder="1" applyAlignment="1">
      <alignment horizontal="left" vertical="center" wrapText="1"/>
    </xf>
    <xf numFmtId="38" fontId="6" fillId="0" borderId="8" xfId="1" applyFont="1" applyFill="1" applyBorder="1" applyAlignment="1">
      <alignment horizontal="left" vertical="center"/>
    </xf>
    <xf numFmtId="38" fontId="11" fillId="0" borderId="1" xfId="1" applyFont="1" applyFill="1" applyBorder="1" applyAlignment="1">
      <alignment horizontal="center" vertical="center" wrapText="1"/>
    </xf>
    <xf numFmtId="38" fontId="7" fillId="0" borderId="17" xfId="1" applyFont="1" applyFill="1" applyBorder="1" applyAlignment="1">
      <alignment horizontal="center" vertical="center" wrapText="1"/>
    </xf>
    <xf numFmtId="38" fontId="7" fillId="0" borderId="9" xfId="1" applyFont="1" applyFill="1" applyBorder="1" applyAlignment="1">
      <alignment horizontal="center" vertical="center" wrapText="1"/>
    </xf>
    <xf numFmtId="38" fontId="7" fillId="0" borderId="10" xfId="1" applyFont="1" applyFill="1" applyBorder="1" applyAlignment="1">
      <alignment horizontal="center" vertical="center" wrapText="1"/>
    </xf>
    <xf numFmtId="38" fontId="7" fillId="0" borderId="6" xfId="1" applyFont="1" applyFill="1" applyBorder="1" applyAlignment="1">
      <alignment vertical="center" wrapText="1"/>
    </xf>
    <xf numFmtId="38" fontId="7" fillId="0" borderId="1" xfId="1" applyFont="1" applyFill="1" applyBorder="1" applyAlignment="1">
      <alignment vertical="center" wrapText="1"/>
    </xf>
    <xf numFmtId="38" fontId="7" fillId="0" borderId="5" xfId="1" applyFont="1" applyFill="1" applyBorder="1" applyAlignment="1">
      <alignment vertical="center" wrapText="1"/>
    </xf>
    <xf numFmtId="38" fontId="7" fillId="0" borderId="9" xfId="1" applyFont="1" applyFill="1" applyBorder="1" applyAlignment="1">
      <alignment vertical="center"/>
    </xf>
    <xf numFmtId="38" fontId="6" fillId="0" borderId="8" xfId="1" applyFont="1" applyFill="1" applyBorder="1" applyAlignment="1">
      <alignment vertical="center"/>
    </xf>
    <xf numFmtId="38" fontId="7" fillId="0" borderId="8" xfId="1" applyFont="1" applyFill="1" applyBorder="1" applyAlignment="1">
      <alignment horizontal="left" vertical="center" wrapText="1"/>
    </xf>
    <xf numFmtId="38" fontId="7" fillId="0" borderId="8" xfId="1" applyFont="1" applyFill="1" applyBorder="1" applyAlignment="1">
      <alignment vertical="center" wrapText="1"/>
    </xf>
    <xf numFmtId="196" fontId="7" fillId="0" borderId="3" xfId="1" applyNumberFormat="1" applyFont="1" applyFill="1" applyBorder="1" applyAlignment="1">
      <alignment vertical="center" wrapText="1"/>
    </xf>
    <xf numFmtId="0" fontId="7" fillId="0" borderId="5" xfId="0" applyFont="1" applyFill="1" applyBorder="1" applyAlignment="1">
      <alignment horizontal="center" vertical="center"/>
    </xf>
    <xf numFmtId="204" fontId="7" fillId="0" borderId="2" xfId="0" applyNumberFormat="1" applyFont="1" applyFill="1" applyBorder="1">
      <alignment vertical="center"/>
    </xf>
    <xf numFmtId="204" fontId="7" fillId="0" borderId="0" xfId="0" applyNumberFormat="1" applyFont="1" applyFill="1" applyBorder="1">
      <alignment vertical="center"/>
    </xf>
    <xf numFmtId="0" fontId="7" fillId="0" borderId="8" xfId="0" applyFont="1" applyBorder="1" applyAlignment="1">
      <alignment horizontal="center" vertical="center"/>
    </xf>
    <xf numFmtId="0" fontId="7" fillId="0" borderId="9" xfId="0" applyFont="1" applyBorder="1" applyAlignment="1">
      <alignment vertical="top"/>
    </xf>
    <xf numFmtId="0" fontId="7" fillId="0" borderId="10" xfId="0" applyFont="1" applyBorder="1">
      <alignment vertical="center"/>
    </xf>
    <xf numFmtId="0" fontId="7" fillId="0" borderId="1" xfId="0" applyFont="1" applyBorder="1" applyAlignment="1">
      <alignment horizontal="center" vertical="top"/>
    </xf>
    <xf numFmtId="0" fontId="7" fillId="0" borderId="1" xfId="0" applyFont="1" applyBorder="1" applyAlignment="1">
      <alignment horizontal="center" vertical="top" wrapText="1"/>
    </xf>
    <xf numFmtId="0" fontId="7" fillId="0" borderId="6" xfId="0" applyFont="1" applyBorder="1" applyAlignment="1">
      <alignment horizontal="center" vertical="top" wrapText="1"/>
    </xf>
    <xf numFmtId="200" fontId="18" fillId="0" borderId="2" xfId="0" quotePrefix="1" applyNumberFormat="1" applyFont="1" applyFill="1" applyBorder="1" applyAlignment="1">
      <alignment horizontal="right" vertical="center"/>
    </xf>
    <xf numFmtId="197" fontId="18" fillId="0" borderId="0" xfId="0" quotePrefix="1" applyNumberFormat="1" applyFont="1" applyFill="1" applyBorder="1" applyAlignment="1">
      <alignment horizontal="right" vertical="center"/>
    </xf>
    <xf numFmtId="197" fontId="18"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205" fontId="18" fillId="0" borderId="0" xfId="0" quotePrefix="1" applyNumberFormat="1" applyFont="1" applyFill="1" applyBorder="1" applyAlignment="1">
      <alignment horizontal="right" vertical="center"/>
    </xf>
    <xf numFmtId="205" fontId="18" fillId="0" borderId="4" xfId="0" quotePrefix="1" applyNumberFormat="1" applyFont="1" applyFill="1" applyBorder="1" applyAlignment="1">
      <alignment horizontal="right" vertical="center"/>
    </xf>
    <xf numFmtId="205" fontId="19" fillId="0" borderId="0" xfId="0" applyNumberFormat="1" applyFont="1" applyFill="1" applyBorder="1" applyAlignment="1">
      <alignment horizontal="right" vertical="center"/>
    </xf>
    <xf numFmtId="205" fontId="19" fillId="0" borderId="4" xfId="0" applyNumberFormat="1" applyFont="1" applyFill="1" applyBorder="1" applyAlignment="1">
      <alignment horizontal="right" vertical="center"/>
    </xf>
    <xf numFmtId="0" fontId="11" fillId="0" borderId="0" xfId="0" applyFont="1" applyFill="1" applyBorder="1" applyAlignment="1">
      <alignment horizontal="left" vertical="center"/>
    </xf>
    <xf numFmtId="38" fontId="3" fillId="0" borderId="17" xfId="1" applyFont="1" applyFill="1" applyBorder="1" applyAlignment="1">
      <alignment vertical="center" wrapText="1"/>
    </xf>
    <xf numFmtId="38" fontId="21" fillId="0" borderId="8" xfId="1" applyFont="1" applyFill="1" applyBorder="1" applyAlignment="1">
      <alignment vertical="center" wrapText="1"/>
    </xf>
    <xf numFmtId="176" fontId="3" fillId="0" borderId="0" xfId="1" applyNumberFormat="1" applyFont="1" applyFill="1" applyAlignment="1">
      <alignment horizontal="right" vertical="center" wrapText="1"/>
    </xf>
    <xf numFmtId="38" fontId="3" fillId="0" borderId="0" xfId="1" applyFont="1" applyFill="1" applyAlignment="1">
      <alignment horizontal="right" vertical="center" wrapText="1"/>
    </xf>
    <xf numFmtId="176" fontId="7" fillId="0" borderId="0" xfId="1" applyNumberFormat="1" applyFont="1" applyFill="1" applyAlignment="1">
      <alignment vertical="center" wrapText="1"/>
    </xf>
    <xf numFmtId="176" fontId="7" fillId="0" borderId="0" xfId="1" applyNumberFormat="1" applyFont="1" applyFill="1" applyAlignment="1">
      <alignment horizontal="right" vertical="center" wrapText="1"/>
    </xf>
    <xf numFmtId="38" fontId="7" fillId="0" borderId="17" xfId="1" applyFont="1" applyFill="1" applyBorder="1" applyAlignment="1">
      <alignment vertical="center" wrapText="1"/>
    </xf>
    <xf numFmtId="176" fontId="7" fillId="0" borderId="1" xfId="1" applyNumberFormat="1" applyFont="1" applyFill="1" applyBorder="1" applyAlignment="1">
      <alignment vertical="center" wrapText="1"/>
    </xf>
    <xf numFmtId="38" fontId="7" fillId="0" borderId="0" xfId="1" applyNumberFormat="1" applyFont="1" applyFill="1" applyAlignment="1">
      <alignment horizontal="right" vertical="center" wrapText="1"/>
    </xf>
    <xf numFmtId="38" fontId="7" fillId="0" borderId="3" xfId="1" applyNumberFormat="1" applyFont="1" applyFill="1" applyBorder="1" applyAlignment="1">
      <alignment horizontal="right" vertical="center" wrapText="1"/>
    </xf>
    <xf numFmtId="38" fontId="7" fillId="0" borderId="0" xfId="1" applyNumberFormat="1" applyFont="1" applyFill="1" applyBorder="1" applyAlignment="1">
      <alignment horizontal="right" vertical="center" wrapText="1"/>
    </xf>
    <xf numFmtId="38" fontId="7" fillId="0" borderId="11" xfId="1" applyNumberFormat="1" applyFont="1" applyFill="1" applyBorder="1" applyAlignment="1">
      <alignment horizontal="right" vertical="center" wrapText="1"/>
    </xf>
    <xf numFmtId="38" fontId="6" fillId="0" borderId="9" xfId="1" applyFont="1" applyFill="1" applyBorder="1" applyAlignment="1">
      <alignment vertical="center"/>
    </xf>
    <xf numFmtId="38" fontId="7" fillId="0" borderId="0" xfId="1" applyFont="1" applyFill="1" applyBorder="1" applyAlignment="1">
      <alignment horizontal="center" vertical="center" wrapText="1"/>
    </xf>
    <xf numFmtId="40" fontId="7" fillId="0" borderId="0" xfId="1" applyNumberFormat="1" applyFont="1" applyFill="1" applyAlignment="1">
      <alignment vertical="center" wrapText="1"/>
    </xf>
    <xf numFmtId="40" fontId="7" fillId="0" borderId="0" xfId="1" applyNumberFormat="1" applyFont="1" applyFill="1" applyAlignment="1">
      <alignment horizontal="right" vertical="center" wrapText="1"/>
    </xf>
    <xf numFmtId="40" fontId="7" fillId="0" borderId="3" xfId="1" applyNumberFormat="1" applyFont="1" applyFill="1" applyBorder="1" applyAlignment="1">
      <alignment vertical="center" wrapText="1"/>
    </xf>
    <xf numFmtId="40" fontId="7" fillId="0" borderId="11" xfId="1" applyNumberFormat="1" applyFont="1" applyFill="1" applyBorder="1" applyAlignment="1">
      <alignment vertical="center" wrapText="1"/>
    </xf>
    <xf numFmtId="40" fontId="7" fillId="0" borderId="0" xfId="1" applyNumberFormat="1" applyFont="1" applyFill="1" applyBorder="1" applyAlignment="1">
      <alignment horizontal="right" vertical="center" wrapText="1"/>
    </xf>
    <xf numFmtId="0" fontId="7" fillId="0" borderId="0" xfId="0" applyFont="1">
      <alignment vertical="center"/>
    </xf>
    <xf numFmtId="189" fontId="7" fillId="0" borderId="0" xfId="0" applyNumberFormat="1" applyFont="1">
      <alignment vertical="center"/>
    </xf>
    <xf numFmtId="0" fontId="7" fillId="0" borderId="6" xfId="0" applyFont="1" applyBorder="1" applyAlignment="1">
      <alignment horizontal="center" vertical="center"/>
    </xf>
    <xf numFmtId="204" fontId="7" fillId="0" borderId="1" xfId="0" applyNumberFormat="1"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189" fontId="7" fillId="0" borderId="6" xfId="0" applyNumberFormat="1" applyFont="1" applyBorder="1" applyAlignment="1">
      <alignment horizontal="center" vertical="center"/>
    </xf>
    <xf numFmtId="204" fontId="7" fillId="0" borderId="7" xfId="0" applyNumberFormat="1" applyFont="1" applyBorder="1">
      <alignment vertical="center"/>
    </xf>
    <xf numFmtId="189" fontId="7" fillId="0" borderId="2" xfId="0" applyNumberFormat="1" applyFont="1" applyBorder="1">
      <alignment vertical="center"/>
    </xf>
    <xf numFmtId="204" fontId="7" fillId="0" borderId="3" xfId="0" applyNumberFormat="1" applyFont="1" applyBorder="1">
      <alignment vertical="center"/>
    </xf>
    <xf numFmtId="189" fontId="7" fillId="0" borderId="0" xfId="0" applyNumberFormat="1" applyFont="1" applyBorder="1">
      <alignment vertical="center"/>
    </xf>
    <xf numFmtId="202" fontId="7" fillId="0" borderId="0" xfId="0" applyNumberFormat="1" applyFont="1">
      <alignment vertical="center"/>
    </xf>
    <xf numFmtId="189" fontId="7" fillId="0" borderId="0" xfId="0" applyNumberFormat="1" applyFont="1" applyFill="1" applyBorder="1">
      <alignment vertical="center"/>
    </xf>
    <xf numFmtId="204" fontId="7" fillId="0" borderId="11" xfId="0" applyNumberFormat="1" applyFont="1" applyBorder="1">
      <alignment vertical="center"/>
    </xf>
    <xf numFmtId="0" fontId="7" fillId="0" borderId="4" xfId="0" applyFont="1" applyBorder="1">
      <alignment vertical="center"/>
    </xf>
    <xf numFmtId="0" fontId="33" fillId="0" borderId="0" xfId="7" applyFont="1" applyFill="1" applyBorder="1" applyAlignment="1">
      <alignment horizontal="left" vertical="center"/>
    </xf>
    <xf numFmtId="197" fontId="34" fillId="0" borderId="3" xfId="0" quotePrefix="1" applyNumberFormat="1" applyFont="1" applyFill="1" applyBorder="1" applyAlignment="1">
      <alignment horizontal="right" vertical="center"/>
    </xf>
    <xf numFmtId="197" fontId="34" fillId="0" borderId="0" xfId="0" quotePrefix="1" applyNumberFormat="1" applyFont="1" applyFill="1" applyBorder="1" applyAlignment="1">
      <alignment horizontal="right" vertical="center"/>
    </xf>
    <xf numFmtId="197" fontId="34" fillId="0" borderId="0" xfId="0" applyNumberFormat="1" applyFont="1" applyFill="1" applyBorder="1" applyAlignment="1">
      <alignment horizontal="right" vertical="center"/>
    </xf>
    <xf numFmtId="205" fontId="34" fillId="0" borderId="0" xfId="0" quotePrefix="1" applyNumberFormat="1" applyFont="1" applyFill="1" applyBorder="1" applyAlignment="1">
      <alignment horizontal="right" vertical="center"/>
    </xf>
    <xf numFmtId="207" fontId="0" fillId="0" borderId="0" xfId="0" applyNumberFormat="1">
      <alignment vertical="center"/>
    </xf>
    <xf numFmtId="197" fontId="34" fillId="0" borderId="11" xfId="0" quotePrefix="1" applyNumberFormat="1" applyFont="1" applyFill="1" applyBorder="1" applyAlignment="1">
      <alignment horizontal="right" vertical="center"/>
    </xf>
    <xf numFmtId="197" fontId="34" fillId="0" borderId="4" xfId="0" quotePrefix="1" applyNumberFormat="1" applyFont="1" applyFill="1" applyBorder="1" applyAlignment="1">
      <alignment horizontal="right" vertical="center"/>
    </xf>
    <xf numFmtId="205" fontId="34" fillId="0" borderId="4" xfId="0" quotePrefix="1" applyNumberFormat="1" applyFont="1" applyFill="1" applyBorder="1" applyAlignment="1">
      <alignment horizontal="right" vertical="center"/>
    </xf>
    <xf numFmtId="207" fontId="34" fillId="0" borderId="2" xfId="0" quotePrefix="1" applyNumberFormat="1" applyFont="1" applyFill="1" applyBorder="1" applyAlignment="1">
      <alignment horizontal="right" vertical="center"/>
    </xf>
    <xf numFmtId="207" fontId="34" fillId="0" borderId="0" xfId="0" quotePrefix="1" applyNumberFormat="1" applyFont="1" applyFill="1" applyBorder="1" applyAlignment="1">
      <alignment horizontal="right" vertical="center"/>
    </xf>
    <xf numFmtId="207" fontId="34" fillId="0" borderId="4" xfId="0" quotePrefix="1" applyNumberFormat="1" applyFont="1" applyFill="1" applyBorder="1" applyAlignment="1">
      <alignment horizontal="right" vertical="center"/>
    </xf>
    <xf numFmtId="0" fontId="11" fillId="0" borderId="14" xfId="0" applyFont="1" applyFill="1" applyBorder="1" applyAlignment="1">
      <alignment horizontal="center" vertical="top"/>
    </xf>
    <xf numFmtId="207" fontId="11" fillId="0" borderId="14" xfId="0" applyNumberFormat="1" applyFont="1" applyFill="1" applyBorder="1" applyAlignment="1">
      <alignment horizontal="center" vertical="top"/>
    </xf>
    <xf numFmtId="0" fontId="11" fillId="0" borderId="15" xfId="0" applyFont="1" applyFill="1" applyBorder="1" applyAlignment="1">
      <alignment horizontal="center" vertical="top"/>
    </xf>
    <xf numFmtId="0" fontId="11" fillId="0" borderId="1" xfId="0" applyFont="1" applyFill="1" applyBorder="1" applyAlignment="1">
      <alignment horizontal="center" vertical="top" wrapText="1"/>
    </xf>
    <xf numFmtId="0" fontId="11" fillId="0" borderId="5" xfId="0" applyFont="1" applyFill="1" applyBorder="1" applyAlignment="1">
      <alignment horizontal="center" vertical="top" wrapText="1"/>
    </xf>
    <xf numFmtId="207" fontId="11" fillId="0" borderId="15" xfId="0" applyNumberFormat="1" applyFont="1" applyFill="1" applyBorder="1" applyAlignment="1">
      <alignment horizontal="center" vertical="top"/>
    </xf>
    <xf numFmtId="0" fontId="35" fillId="0" borderId="0" xfId="7" applyFont="1" applyFill="1" applyBorder="1" applyAlignment="1">
      <alignment horizontal="left" vertical="center"/>
    </xf>
    <xf numFmtId="0" fontId="35" fillId="0" borderId="4" xfId="7" applyFont="1" applyFill="1" applyBorder="1" applyAlignment="1">
      <alignment horizontal="left" vertical="center"/>
    </xf>
    <xf numFmtId="0" fontId="36" fillId="0" borderId="0" xfId="7" applyFont="1" applyFill="1" applyBorder="1" applyAlignment="1">
      <alignment horizontal="left" vertical="center"/>
    </xf>
    <xf numFmtId="183" fontId="37" fillId="0" borderId="0" xfId="0" applyNumberFormat="1" applyFont="1" applyFill="1" applyBorder="1" applyAlignment="1">
      <alignment horizontal="right" vertical="center"/>
    </xf>
    <xf numFmtId="0" fontId="7" fillId="0" borderId="0" xfId="0" applyFont="1" applyBorder="1" applyAlignment="1">
      <alignment vertical="center"/>
    </xf>
    <xf numFmtId="202" fontId="7" fillId="0" borderId="0" xfId="0" applyNumberFormat="1" applyFont="1" applyBorder="1">
      <alignment vertical="center"/>
    </xf>
    <xf numFmtId="183" fontId="13" fillId="0" borderId="0" xfId="0" applyNumberFormat="1" applyFont="1" applyFill="1" applyBorder="1" applyAlignment="1">
      <alignment horizontal="left" vertical="center"/>
    </xf>
    <xf numFmtId="197" fontId="35" fillId="0" borderId="0" xfId="0" applyNumberFormat="1" applyFont="1" applyFill="1" applyAlignment="1">
      <alignment horizontal="right"/>
    </xf>
    <xf numFmtId="183" fontId="35" fillId="0" borderId="0" xfId="0" applyNumberFormat="1" applyFont="1" applyFill="1" applyAlignment="1">
      <alignment horizontal="right"/>
    </xf>
    <xf numFmtId="20" fontId="33" fillId="0" borderId="0" xfId="7" applyNumberFormat="1" applyFont="1" applyFill="1" applyBorder="1" applyAlignment="1">
      <alignment horizontal="left" vertical="center"/>
    </xf>
    <xf numFmtId="20" fontId="13" fillId="0" borderId="0" xfId="7" applyNumberFormat="1" applyFont="1" applyFill="1" applyBorder="1" applyAlignment="1">
      <alignment horizontal="left" vertical="center"/>
    </xf>
    <xf numFmtId="201" fontId="38" fillId="0" borderId="0" xfId="0" applyNumberFormat="1" applyFont="1" applyFill="1" applyBorder="1" applyAlignment="1">
      <alignment horizontal="left" vertical="center"/>
    </xf>
    <xf numFmtId="0" fontId="35" fillId="0" borderId="0" xfId="0" applyFont="1" applyFill="1" applyBorder="1" applyAlignment="1"/>
    <xf numFmtId="0" fontId="7" fillId="0" borderId="0" xfId="0" applyFont="1" applyBorder="1" applyAlignment="1">
      <alignment horizontal="center" vertical="center"/>
    </xf>
    <xf numFmtId="0" fontId="39" fillId="0" borderId="9" xfId="0" applyFont="1" applyFill="1" applyBorder="1" applyAlignment="1">
      <alignment horizontal="left" vertical="center" wrapText="1"/>
    </xf>
    <xf numFmtId="0" fontId="37" fillId="0" borderId="0" xfId="0" applyFont="1" applyFill="1" applyBorder="1" applyAlignment="1">
      <alignment horizontal="center" vertical="center"/>
    </xf>
    <xf numFmtId="0" fontId="37" fillId="0" borderId="0" xfId="0" applyFont="1" applyFill="1" applyBorder="1" applyAlignment="1">
      <alignment vertical="center"/>
    </xf>
    <xf numFmtId="0" fontId="7" fillId="0" borderId="0" xfId="0" applyFont="1" applyFill="1" applyBorder="1" applyAlignment="1">
      <alignment horizontal="center" vertical="center" wrapText="1"/>
    </xf>
    <xf numFmtId="197" fontId="37" fillId="0" borderId="0" xfId="0" applyNumberFormat="1" applyFont="1" applyFill="1" applyBorder="1" applyAlignment="1">
      <alignment horizontal="right" wrapText="1"/>
    </xf>
    <xf numFmtId="183" fontId="37" fillId="0" borderId="0" xfId="0" applyNumberFormat="1" applyFont="1" applyFill="1" applyBorder="1" applyAlignment="1">
      <alignment horizontal="right" wrapText="1"/>
    </xf>
    <xf numFmtId="20" fontId="37" fillId="0" borderId="9" xfId="7" applyNumberFormat="1" applyFont="1" applyFill="1" applyBorder="1" applyAlignment="1">
      <alignment horizontal="left" vertical="center"/>
    </xf>
    <xf numFmtId="0" fontId="37" fillId="0" borderId="10" xfId="0" applyFont="1" applyFill="1" applyBorder="1" applyAlignment="1"/>
    <xf numFmtId="0" fontId="39" fillId="0" borderId="9" xfId="0" applyFont="1" applyFill="1" applyBorder="1" applyAlignment="1"/>
    <xf numFmtId="0" fontId="37" fillId="0" borderId="9" xfId="0" applyFont="1" applyFill="1" applyBorder="1" applyAlignment="1">
      <alignment horizontal="left" wrapText="1"/>
    </xf>
    <xf numFmtId="0" fontId="11" fillId="0" borderId="0" xfId="5"/>
    <xf numFmtId="0" fontId="7" fillId="0" borderId="9" xfId="5" applyFont="1" applyBorder="1"/>
    <xf numFmtId="0" fontId="7" fillId="0" borderId="1" xfId="5" applyFont="1" applyBorder="1" applyAlignment="1">
      <alignment horizontal="center" vertical="center" wrapText="1"/>
    </xf>
    <xf numFmtId="0" fontId="11" fillId="0" borderId="0" xfId="5" applyAlignment="1">
      <alignment vertical="center" wrapText="1"/>
    </xf>
    <xf numFmtId="0" fontId="6" fillId="0" borderId="8" xfId="5" applyFont="1" applyBorder="1" applyAlignment="1">
      <alignment vertical="center" wrapText="1"/>
    </xf>
    <xf numFmtId="0" fontId="7" fillId="0" borderId="2" xfId="5" applyFont="1" applyBorder="1" applyAlignment="1">
      <alignment horizontal="center" vertical="center"/>
    </xf>
    <xf numFmtId="0" fontId="7" fillId="0" borderId="2" xfId="5" applyFont="1" applyBorder="1" applyAlignment="1">
      <alignment horizontal="center" vertical="center" wrapText="1"/>
    </xf>
    <xf numFmtId="204" fontId="7" fillId="0" borderId="0" xfId="5" applyNumberFormat="1" applyFont="1" applyBorder="1"/>
    <xf numFmtId="0" fontId="6" fillId="0" borderId="9" xfId="5" applyFont="1" applyBorder="1" applyAlignment="1">
      <alignment vertical="center" wrapText="1"/>
    </xf>
    <xf numFmtId="0" fontId="7" fillId="0" borderId="0" xfId="5" applyFont="1" applyBorder="1"/>
    <xf numFmtId="202" fontId="7" fillId="0" borderId="0" xfId="5" applyNumberFormat="1" applyFont="1" applyBorder="1"/>
    <xf numFmtId="0" fontId="7" fillId="0" borderId="0" xfId="5" applyFont="1" applyBorder="1" applyAlignment="1">
      <alignment horizontal="center"/>
    </xf>
    <xf numFmtId="0" fontId="6" fillId="0" borderId="9" xfId="5" applyFont="1" applyFill="1" applyBorder="1"/>
    <xf numFmtId="0" fontId="7" fillId="0" borderId="9" xfId="5" applyFont="1" applyFill="1" applyBorder="1"/>
    <xf numFmtId="0" fontId="7" fillId="0" borderId="10" xfId="5" applyFont="1" applyFill="1" applyBorder="1"/>
    <xf numFmtId="202" fontId="7" fillId="0" borderId="4" xfId="5" applyNumberFormat="1" applyFont="1" applyBorder="1"/>
    <xf numFmtId="0" fontId="3" fillId="0" borderId="1" xfId="5" applyFont="1" applyBorder="1" applyAlignment="1">
      <alignment horizontal="center" vertical="center" wrapText="1"/>
    </xf>
    <xf numFmtId="0" fontId="3" fillId="0" borderId="5" xfId="5" applyFont="1" applyBorder="1" applyAlignment="1">
      <alignment horizontal="center" vertical="center" wrapText="1"/>
    </xf>
    <xf numFmtId="0" fontId="0" fillId="0" borderId="0" xfId="0" applyFill="1" applyAlignment="1">
      <alignment vertical="center"/>
    </xf>
    <xf numFmtId="212" fontId="24" fillId="0" borderId="0" xfId="0" applyNumberFormat="1" applyFont="1" applyFill="1" applyAlignment="1">
      <alignment horizontal="right" vertical="center"/>
    </xf>
    <xf numFmtId="182" fontId="24" fillId="0" borderId="0" xfId="0" applyNumberFormat="1" applyFont="1" applyFill="1" applyBorder="1" applyAlignment="1">
      <alignment horizontal="right" vertical="center"/>
    </xf>
    <xf numFmtId="0" fontId="0" fillId="0" borderId="0" xfId="0" applyFill="1" applyAlignment="1">
      <alignment horizontal="left" vertical="center"/>
    </xf>
    <xf numFmtId="197" fontId="26" fillId="0" borderId="0" xfId="0" quotePrefix="1" applyNumberFormat="1" applyFont="1" applyFill="1" applyBorder="1" applyAlignment="1">
      <alignment horizontal="right" vertical="center"/>
    </xf>
    <xf numFmtId="49" fontId="25" fillId="0" borderId="0" xfId="0" applyNumberFormat="1" applyFont="1" applyFill="1" applyBorder="1" applyAlignment="1">
      <alignment vertical="center"/>
    </xf>
    <xf numFmtId="0" fontId="35" fillId="0" borderId="2" xfId="0" applyFont="1" applyFill="1" applyBorder="1">
      <alignment vertical="center"/>
    </xf>
    <xf numFmtId="0" fontId="11" fillId="0" borderId="0" xfId="2">
      <alignment vertical="center"/>
    </xf>
    <xf numFmtId="0" fontId="7" fillId="0" borderId="7" xfId="2" applyFont="1" applyBorder="1" applyAlignment="1">
      <alignment vertical="center" wrapText="1"/>
    </xf>
    <xf numFmtId="0" fontId="7" fillId="0" borderId="1" xfId="2" applyFont="1" applyBorder="1" applyAlignment="1">
      <alignment vertical="center" wrapText="1"/>
    </xf>
    <xf numFmtId="0" fontId="7" fillId="0" borderId="2" xfId="2" applyFont="1" applyBorder="1" applyAlignment="1">
      <alignment vertical="center" wrapText="1"/>
    </xf>
    <xf numFmtId="183" fontId="34" fillId="0" borderId="3" xfId="2" applyNumberFormat="1" applyFont="1" applyFill="1" applyBorder="1" applyAlignment="1">
      <alignment horizontal="left" vertical="center"/>
    </xf>
    <xf numFmtId="183" fontId="40" fillId="0" borderId="0" xfId="0" applyNumberFormat="1" applyFont="1" applyFill="1" applyAlignment="1">
      <alignment horizontal="left" vertical="center"/>
    </xf>
    <xf numFmtId="0" fontId="41" fillId="0" borderId="0" xfId="0" applyFont="1">
      <alignment vertical="center"/>
    </xf>
    <xf numFmtId="197" fontId="42" fillId="0" borderId="7" xfId="0" applyNumberFormat="1" applyFont="1" applyFill="1" applyBorder="1" applyAlignment="1">
      <alignment horizontal="center" vertical="top"/>
    </xf>
    <xf numFmtId="197" fontId="42" fillId="0" borderId="3" xfId="0" applyNumberFormat="1" applyFont="1" applyFill="1" applyBorder="1" applyAlignment="1">
      <alignment horizontal="center" vertical="top"/>
    </xf>
    <xf numFmtId="0" fontId="42" fillId="0" borderId="17" xfId="0" applyFont="1" applyFill="1" applyBorder="1" applyAlignment="1">
      <alignment horizontal="center" vertical="top"/>
    </xf>
    <xf numFmtId="0" fontId="42" fillId="0" borderId="14" xfId="0" applyFont="1" applyFill="1" applyBorder="1" applyAlignment="1">
      <alignment horizontal="center" vertical="top" wrapText="1"/>
    </xf>
    <xf numFmtId="197" fontId="42" fillId="0" borderId="11" xfId="0" applyNumberFormat="1" applyFont="1" applyFill="1" applyBorder="1" applyAlignment="1">
      <alignment horizontal="center" vertical="top"/>
    </xf>
    <xf numFmtId="183" fontId="42" fillId="0" borderId="11" xfId="0" applyNumberFormat="1" applyFont="1" applyFill="1" applyBorder="1" applyAlignment="1">
      <alignment horizontal="center" vertical="top"/>
    </xf>
    <xf numFmtId="0" fontId="42" fillId="0" borderId="15" xfId="0" applyFont="1" applyFill="1" applyBorder="1" applyAlignment="1">
      <alignment horizontal="center" vertical="top"/>
    </xf>
    <xf numFmtId="0" fontId="42" fillId="0" borderId="4" xfId="0" applyFont="1" applyFill="1" applyBorder="1" applyAlignment="1">
      <alignment horizontal="center" vertical="top" wrapText="1"/>
    </xf>
    <xf numFmtId="0" fontId="43" fillId="0" borderId="2" xfId="0" applyFont="1" applyFill="1" applyBorder="1" applyAlignment="1">
      <alignment horizontal="left" wrapText="1"/>
    </xf>
    <xf numFmtId="197" fontId="42" fillId="0" borderId="7" xfId="0" applyNumberFormat="1" applyFont="1" applyFill="1" applyBorder="1" applyAlignment="1">
      <alignment horizontal="center" vertical="top"/>
    </xf>
    <xf numFmtId="183" fontId="42" fillId="0" borderId="2" xfId="0" applyNumberFormat="1" applyFont="1" applyFill="1" applyBorder="1" applyAlignment="1">
      <alignment horizontal="center" vertical="top"/>
    </xf>
    <xf numFmtId="0" fontId="42" fillId="0" borderId="2" xfId="0" applyFont="1" applyFill="1" applyBorder="1" applyAlignment="1">
      <alignment horizontal="center" vertical="top"/>
    </xf>
    <xf numFmtId="0" fontId="42" fillId="0" borderId="2" xfId="0" applyFont="1" applyFill="1" applyBorder="1" applyAlignment="1">
      <alignment horizontal="center" vertical="top" wrapText="1"/>
    </xf>
    <xf numFmtId="0" fontId="42" fillId="0" borderId="0" xfId="0" applyFont="1" applyFill="1" applyBorder="1" applyAlignment="1">
      <alignment horizontal="left" vertical="center"/>
    </xf>
    <xf numFmtId="208" fontId="42" fillId="0" borderId="3" xfId="0" quotePrefix="1" applyNumberFormat="1" applyFont="1" applyFill="1" applyBorder="1" applyAlignment="1">
      <alignment horizontal="right" vertical="center"/>
    </xf>
    <xf numFmtId="208" fontId="42" fillId="0" borderId="0" xfId="0" quotePrefix="1" applyNumberFormat="1" applyFont="1" applyFill="1" applyBorder="1" applyAlignment="1">
      <alignment horizontal="right" vertical="center"/>
    </xf>
    <xf numFmtId="197" fontId="42" fillId="0" borderId="0" xfId="0" quotePrefix="1" applyNumberFormat="1" applyFont="1" applyFill="1" applyBorder="1" applyAlignment="1">
      <alignment horizontal="right" vertical="center"/>
    </xf>
    <xf numFmtId="197" fontId="42" fillId="0" borderId="0" xfId="0" applyNumberFormat="1" applyFont="1" applyFill="1" applyBorder="1" applyAlignment="1">
      <alignment horizontal="right" vertical="center"/>
    </xf>
    <xf numFmtId="0" fontId="42" fillId="0" borderId="9" xfId="0" applyFont="1" applyFill="1" applyBorder="1" applyAlignment="1">
      <alignment horizontal="left" vertical="center"/>
    </xf>
    <xf numFmtId="0" fontId="43" fillId="0" borderId="9" xfId="0" applyFont="1" applyFill="1" applyBorder="1" applyAlignment="1">
      <alignment horizontal="left" vertical="center"/>
    </xf>
    <xf numFmtId="202" fontId="42" fillId="0" borderId="0" xfId="0" applyNumberFormat="1" applyFont="1" applyFill="1" applyBorder="1" applyAlignment="1"/>
    <xf numFmtId="202" fontId="42" fillId="0" borderId="0" xfId="0" applyNumberFormat="1" applyFont="1" applyBorder="1" applyAlignment="1"/>
    <xf numFmtId="202" fontId="42" fillId="0" borderId="0" xfId="0" applyNumberFormat="1" applyFont="1" applyBorder="1" applyAlignment="1">
      <alignment horizontal="right"/>
    </xf>
    <xf numFmtId="0" fontId="42" fillId="0" borderId="10" xfId="0" applyFont="1" applyFill="1" applyBorder="1" applyAlignment="1">
      <alignment horizontal="left" vertical="center"/>
    </xf>
    <xf numFmtId="202" fontId="42" fillId="0" borderId="4" xfId="0" applyNumberFormat="1" applyFont="1" applyFill="1" applyBorder="1" applyAlignment="1"/>
    <xf numFmtId="0" fontId="42" fillId="0" borderId="2" xfId="0" applyFont="1" applyBorder="1" applyAlignment="1">
      <alignment horizontal="center" vertical="top" wrapText="1"/>
    </xf>
    <xf numFmtId="0" fontId="42" fillId="0" borderId="0" xfId="0" applyFont="1" applyBorder="1">
      <alignment vertical="center"/>
    </xf>
    <xf numFmtId="197" fontId="42" fillId="0" borderId="4" xfId="0" applyNumberFormat="1" applyFont="1" applyFill="1" applyBorder="1" applyAlignment="1">
      <alignment horizontal="right" vertical="center"/>
    </xf>
    <xf numFmtId="183" fontId="44" fillId="0" borderId="3" xfId="2" quotePrefix="1" applyNumberFormat="1" applyFont="1" applyFill="1" applyBorder="1" applyAlignment="1">
      <alignment horizontal="right" vertical="center"/>
    </xf>
    <xf numFmtId="204" fontId="22" fillId="0" borderId="0" xfId="2" applyNumberFormat="1" applyFont="1" applyBorder="1">
      <alignment vertical="center"/>
    </xf>
    <xf numFmtId="0" fontId="22" fillId="0" borderId="3" xfId="2" applyFont="1" applyBorder="1" applyAlignment="1">
      <alignment vertical="center" wrapText="1"/>
    </xf>
    <xf numFmtId="0" fontId="22" fillId="0" borderId="0" xfId="2" applyFont="1" applyBorder="1" applyAlignment="1">
      <alignment vertical="center" wrapText="1"/>
    </xf>
    <xf numFmtId="205" fontId="44" fillId="0" borderId="3" xfId="2" quotePrefix="1" applyNumberFormat="1" applyFont="1" applyFill="1" applyBorder="1" applyAlignment="1">
      <alignment horizontal="right" vertical="center"/>
    </xf>
    <xf numFmtId="205" fontId="44" fillId="0" borderId="0" xfId="2" quotePrefix="1" applyNumberFormat="1" applyFont="1" applyFill="1" applyBorder="1" applyAlignment="1">
      <alignment horizontal="right" vertical="center"/>
    </xf>
    <xf numFmtId="205" fontId="44" fillId="0" borderId="11" xfId="2" quotePrefix="1" applyNumberFormat="1" applyFont="1" applyFill="1" applyBorder="1" applyAlignment="1">
      <alignment horizontal="right" vertical="center"/>
    </xf>
    <xf numFmtId="205" fontId="44" fillId="0" borderId="4" xfId="2" quotePrefix="1" applyNumberFormat="1" applyFont="1" applyFill="1" applyBorder="1" applyAlignment="1">
      <alignment horizontal="right" vertical="center"/>
    </xf>
    <xf numFmtId="0" fontId="9" fillId="0" borderId="5" xfId="0" applyFont="1" applyFill="1" applyBorder="1" applyAlignment="1">
      <alignment horizontal="centerContinuous" vertical="center"/>
    </xf>
    <xf numFmtId="0" fontId="45" fillId="0" borderId="17" xfId="0" applyFont="1" applyFill="1" applyBorder="1" applyAlignment="1">
      <alignment horizontal="centerContinuous" vertical="center"/>
    </xf>
    <xf numFmtId="0" fontId="37" fillId="0" borderId="9" xfId="0" applyFont="1" applyFill="1" applyBorder="1" applyAlignment="1"/>
    <xf numFmtId="197" fontId="35" fillId="0" borderId="4" xfId="0" applyNumberFormat="1" applyFont="1" applyFill="1" applyBorder="1" applyAlignment="1">
      <alignment horizontal="right"/>
    </xf>
    <xf numFmtId="183" fontId="35" fillId="0" borderId="4" xfId="0" applyNumberFormat="1" applyFont="1" applyFill="1" applyBorder="1" applyAlignment="1">
      <alignment horizontal="right"/>
    </xf>
    <xf numFmtId="0" fontId="35" fillId="0" borderId="10" xfId="0" applyFont="1" applyFill="1" applyBorder="1" applyAlignment="1"/>
    <xf numFmtId="208" fontId="44" fillId="0" borderId="0" xfId="0" quotePrefix="1" applyNumberFormat="1" applyFont="1" applyFill="1" applyAlignment="1">
      <alignment horizontal="right" vertical="center"/>
    </xf>
    <xf numFmtId="197" fontId="44" fillId="0" borderId="0" xfId="0" applyNumberFormat="1" applyFont="1" applyFill="1" applyBorder="1" applyAlignment="1">
      <alignment horizontal="right"/>
    </xf>
    <xf numFmtId="183" fontId="44" fillId="0" borderId="0" xfId="0" applyNumberFormat="1" applyFont="1" applyFill="1" applyBorder="1" applyAlignment="1">
      <alignment horizontal="right"/>
    </xf>
    <xf numFmtId="197" fontId="44" fillId="0" borderId="4" xfId="0" applyNumberFormat="1" applyFont="1" applyFill="1" applyBorder="1" applyAlignment="1">
      <alignment horizontal="right"/>
    </xf>
    <xf numFmtId="183" fontId="44" fillId="0" borderId="4" xfId="0" applyNumberFormat="1" applyFont="1" applyFill="1" applyBorder="1" applyAlignment="1">
      <alignment horizontal="right"/>
    </xf>
    <xf numFmtId="207" fontId="44" fillId="0" borderId="0" xfId="0" applyNumberFormat="1" applyFont="1" applyFill="1" applyBorder="1" applyAlignment="1">
      <alignment horizontal="right"/>
    </xf>
    <xf numFmtId="207" fontId="44" fillId="0" borderId="3" xfId="0" applyNumberFormat="1" applyFont="1" applyFill="1" applyBorder="1" applyAlignment="1">
      <alignment horizontal="right"/>
    </xf>
    <xf numFmtId="0" fontId="45" fillId="0" borderId="7" xfId="0" applyFont="1" applyFill="1" applyBorder="1" applyAlignment="1">
      <alignment horizontal="left" vertical="center" wrapText="1"/>
    </xf>
    <xf numFmtId="0" fontId="45" fillId="0" borderId="2" xfId="0" applyFont="1" applyFill="1" applyBorder="1" applyAlignment="1">
      <alignment horizontal="left" vertical="center" wrapText="1"/>
    </xf>
    <xf numFmtId="197" fontId="37" fillId="0" borderId="3" xfId="0" quotePrefix="1" applyNumberFormat="1" applyFont="1" applyFill="1" applyBorder="1" applyAlignment="1">
      <alignment horizontal="right" vertical="center"/>
    </xf>
    <xf numFmtId="197" fontId="37" fillId="0" borderId="0" xfId="0" quotePrefix="1" applyNumberFormat="1" applyFont="1" applyFill="1" applyBorder="1" applyAlignment="1">
      <alignment horizontal="right" vertical="center"/>
    </xf>
    <xf numFmtId="183" fontId="37" fillId="0" borderId="3" xfId="0" applyNumberFormat="1" applyFont="1" applyFill="1" applyBorder="1" applyAlignment="1">
      <alignment horizontal="right" vertical="center"/>
    </xf>
    <xf numFmtId="205" fontId="37" fillId="0" borderId="3" xfId="0" applyNumberFormat="1" applyFont="1" applyFill="1" applyBorder="1" applyAlignment="1">
      <alignment horizontal="right" vertical="center"/>
    </xf>
    <xf numFmtId="205" fontId="37" fillId="0" borderId="0" xfId="0" applyNumberFormat="1" applyFont="1" applyFill="1" applyBorder="1" applyAlignment="1">
      <alignment horizontal="right" vertical="center"/>
    </xf>
    <xf numFmtId="202" fontId="37" fillId="0" borderId="3" xfId="0" applyNumberFormat="1" applyFont="1" applyFill="1" applyBorder="1" applyAlignment="1">
      <alignment horizontal="right" vertical="center"/>
    </xf>
    <xf numFmtId="202" fontId="37" fillId="0" borderId="0" xfId="0" applyNumberFormat="1" applyFont="1" applyFill="1" applyBorder="1" applyAlignment="1">
      <alignment horizontal="right" vertical="center"/>
    </xf>
    <xf numFmtId="205" fontId="37" fillId="0" borderId="11" xfId="0" applyNumberFormat="1" applyFont="1" applyFill="1" applyBorder="1" applyAlignment="1">
      <alignment horizontal="right" vertical="center"/>
    </xf>
    <xf numFmtId="205" fontId="37" fillId="0" borderId="4" xfId="0" applyNumberFormat="1" applyFont="1" applyFill="1" applyBorder="1" applyAlignment="1">
      <alignment horizontal="right" vertical="center"/>
    </xf>
    <xf numFmtId="0" fontId="46" fillId="0" borderId="7"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6" fillId="0" borderId="2" xfId="0" applyFont="1" applyFill="1" applyBorder="1" applyAlignment="1">
      <alignment horizontal="center" vertical="center" wrapText="1"/>
    </xf>
    <xf numFmtId="212" fontId="26" fillId="0" borderId="18" xfId="0" applyNumberFormat="1" applyFont="1" applyFill="1" applyBorder="1" applyAlignment="1">
      <alignment horizontal="center" vertical="center"/>
    </xf>
    <xf numFmtId="212" fontId="26" fillId="0" borderId="19" xfId="0" applyNumberFormat="1" applyFont="1" applyFill="1" applyBorder="1" applyAlignment="1">
      <alignment horizontal="center" vertical="center"/>
    </xf>
    <xf numFmtId="212" fontId="26" fillId="0" borderId="20" xfId="0" applyNumberFormat="1" applyFont="1" applyFill="1" applyBorder="1" applyAlignment="1">
      <alignment horizontal="center" vertical="center"/>
    </xf>
    <xf numFmtId="0" fontId="29" fillId="0" borderId="9" xfId="0" applyFont="1" applyFill="1" applyBorder="1" applyAlignment="1">
      <alignment horizontal="left"/>
    </xf>
    <xf numFmtId="212" fontId="26" fillId="0" borderId="0" xfId="0" applyNumberFormat="1" applyFont="1" applyFill="1" applyBorder="1" applyAlignment="1">
      <alignment horizontal="center"/>
    </xf>
    <xf numFmtId="212" fontId="26" fillId="0" borderId="0" xfId="0" applyNumberFormat="1" applyFont="1" applyFill="1" applyBorder="1" applyAlignment="1">
      <alignment horizontal="center" vertical="top"/>
    </xf>
    <xf numFmtId="0" fontId="18" fillId="0" borderId="9" xfId="0" applyFont="1" applyFill="1" applyBorder="1" applyAlignment="1">
      <alignment horizontal="left"/>
    </xf>
    <xf numFmtId="0" fontId="18" fillId="0" borderId="9" xfId="0" applyFont="1" applyFill="1" applyBorder="1" applyAlignment="1">
      <alignment horizontal="left" vertical="center"/>
    </xf>
    <xf numFmtId="49" fontId="26" fillId="0" borderId="9" xfId="0" applyNumberFormat="1" applyFont="1" applyFill="1" applyBorder="1" applyAlignment="1">
      <alignment vertical="center"/>
    </xf>
    <xf numFmtId="182" fontId="26" fillId="0" borderId="0" xfId="0" applyNumberFormat="1" applyFont="1" applyFill="1" applyBorder="1" applyAlignment="1">
      <alignment horizontal="right" vertical="center"/>
    </xf>
    <xf numFmtId="49" fontId="28" fillId="0" borderId="9" xfId="0" applyNumberFormat="1" applyFont="1" applyFill="1" applyBorder="1" applyAlignment="1">
      <alignment vertical="center"/>
    </xf>
    <xf numFmtId="205" fontId="26" fillId="0" borderId="0" xfId="0" applyNumberFormat="1" applyFont="1" applyFill="1" applyBorder="1" applyAlignment="1">
      <alignment horizontal="right" vertical="center"/>
    </xf>
    <xf numFmtId="49" fontId="26" fillId="0" borderId="10" xfId="0" applyNumberFormat="1" applyFont="1" applyFill="1" applyBorder="1" applyAlignment="1">
      <alignment vertical="center"/>
    </xf>
    <xf numFmtId="205" fontId="26" fillId="0" borderId="4" xfId="0" applyNumberFormat="1" applyFont="1" applyFill="1" applyBorder="1" applyAlignment="1">
      <alignment horizontal="right" vertical="center"/>
    </xf>
    <xf numFmtId="0" fontId="39" fillId="0" borderId="2" xfId="0" applyFont="1" applyFill="1" applyBorder="1">
      <alignment vertical="center"/>
    </xf>
    <xf numFmtId="0" fontId="37" fillId="0" borderId="0" xfId="0" applyFont="1" applyFill="1" applyBorder="1" applyAlignment="1">
      <alignment horizontal="left" vertical="center"/>
    </xf>
    <xf numFmtId="183" fontId="37" fillId="0" borderId="0" xfId="0" applyNumberFormat="1" applyFont="1" applyFill="1" applyBorder="1" applyAlignment="1">
      <alignment horizontal="left" vertical="center"/>
    </xf>
    <xf numFmtId="183" fontId="39" fillId="0" borderId="0" xfId="0" applyNumberFormat="1" applyFont="1" applyFill="1" applyBorder="1" applyAlignment="1">
      <alignment horizontal="left" vertical="center"/>
    </xf>
    <xf numFmtId="183" fontId="37" fillId="0" borderId="4" xfId="0" applyNumberFormat="1" applyFont="1" applyFill="1" applyBorder="1" applyAlignment="1">
      <alignment horizontal="left" vertical="center"/>
    </xf>
    <xf numFmtId="0" fontId="7" fillId="0" borderId="7" xfId="2" applyFont="1" applyBorder="1" applyAlignment="1">
      <alignment horizontal="center" vertical="center" wrapText="1"/>
    </xf>
    <xf numFmtId="201" fontId="7" fillId="0" borderId="0" xfId="0" quotePrefix="1" applyNumberFormat="1" applyFont="1" applyFill="1" applyBorder="1" applyAlignment="1">
      <alignment horizontal="right" vertical="center"/>
    </xf>
    <xf numFmtId="207" fontId="7" fillId="0" borderId="11" xfId="0" applyNumberFormat="1" applyFont="1" applyBorder="1">
      <alignment vertical="center"/>
    </xf>
    <xf numFmtId="207" fontId="7" fillId="0" borderId="4" xfId="0" applyNumberFormat="1" applyFont="1" applyBorder="1">
      <alignment vertical="center"/>
    </xf>
    <xf numFmtId="207" fontId="7" fillId="0" borderId="0" xfId="0" applyNumberFormat="1" applyFont="1" applyBorder="1">
      <alignment vertical="center"/>
    </xf>
    <xf numFmtId="207" fontId="7" fillId="0" borderId="0" xfId="0" applyNumberFormat="1" applyFont="1" applyBorder="1" applyAlignment="1">
      <alignment horizontal="right" vertical="center"/>
    </xf>
    <xf numFmtId="0" fontId="21" fillId="0" borderId="8" xfId="0" applyFont="1" applyFill="1" applyBorder="1" applyAlignment="1">
      <alignment horizontal="left" wrapText="1"/>
    </xf>
    <xf numFmtId="0" fontId="3" fillId="0" borderId="9" xfId="0" applyFont="1" applyFill="1" applyBorder="1" applyAlignment="1">
      <alignment horizontal="left" vertical="center"/>
    </xf>
    <xf numFmtId="0" fontId="21" fillId="0" borderId="9" xfId="0" applyFont="1" applyFill="1" applyBorder="1" applyAlignment="1">
      <alignment horizontal="left" vertical="center"/>
    </xf>
    <xf numFmtId="0" fontId="3" fillId="0" borderId="9" xfId="0" applyFont="1" applyBorder="1">
      <alignment vertical="center"/>
    </xf>
    <xf numFmtId="0" fontId="3" fillId="0" borderId="10" xfId="0" applyFont="1" applyBorder="1">
      <alignment vertical="center"/>
    </xf>
    <xf numFmtId="0" fontId="3" fillId="0" borderId="14" xfId="0" applyNumberFormat="1" applyFont="1" applyFill="1" applyBorder="1" applyAlignment="1">
      <alignment horizontal="center" vertical="center"/>
    </xf>
    <xf numFmtId="0" fontId="3" fillId="0" borderId="7" xfId="0" applyNumberFormat="1" applyFont="1" applyFill="1" applyBorder="1" applyAlignment="1">
      <alignment horizontal="centerContinuous" vertical="center"/>
    </xf>
    <xf numFmtId="0" fontId="3" fillId="0" borderId="2" xfId="0" applyNumberFormat="1" applyFont="1" applyFill="1" applyBorder="1" applyAlignment="1">
      <alignment horizontal="centerContinuous" vertical="center"/>
    </xf>
    <xf numFmtId="0" fontId="3" fillId="0" borderId="2" xfId="0" applyFont="1" applyFill="1" applyBorder="1" applyAlignment="1">
      <alignment horizontal="centerContinuous" vertical="center"/>
    </xf>
    <xf numFmtId="0" fontId="3" fillId="0" borderId="8"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3" fillId="0" borderId="14" xfId="0" applyFont="1" applyFill="1" applyBorder="1" applyAlignment="1">
      <alignment horizontal="center" vertical="center" wrapText="1"/>
    </xf>
    <xf numFmtId="0" fontId="0" fillId="0" borderId="0" xfId="0" applyNumberFormat="1" applyFont="1" applyFill="1" applyAlignment="1">
      <alignment vertical="center"/>
    </xf>
    <xf numFmtId="0" fontId="11" fillId="0" borderId="0" xfId="0" applyFont="1">
      <alignment vertical="center"/>
    </xf>
    <xf numFmtId="183" fontId="47" fillId="0" borderId="21" xfId="0" quotePrefix="1" applyNumberFormat="1" applyFont="1" applyFill="1" applyBorder="1" applyAlignment="1">
      <alignment horizontal="right" vertical="center"/>
    </xf>
    <xf numFmtId="183" fontId="47" fillId="0" borderId="22" xfId="0" quotePrefix="1" applyNumberFormat="1" applyFont="1" applyFill="1" applyBorder="1" applyAlignment="1">
      <alignment horizontal="right" vertical="center"/>
    </xf>
    <xf numFmtId="201" fontId="42" fillId="0" borderId="21" xfId="0" quotePrefix="1" applyNumberFormat="1" applyFont="1" applyFill="1" applyBorder="1" applyAlignment="1">
      <alignment horizontal="right" vertical="center"/>
    </xf>
    <xf numFmtId="201" fontId="42" fillId="0" borderId="22" xfId="0" quotePrefix="1" applyNumberFormat="1" applyFont="1" applyFill="1" applyBorder="1" applyAlignment="1">
      <alignment horizontal="right" vertical="center"/>
    </xf>
    <xf numFmtId="0" fontId="6" fillId="0" borderId="2" xfId="2" applyFont="1" applyBorder="1" applyAlignment="1">
      <alignment vertical="center" wrapText="1"/>
    </xf>
    <xf numFmtId="183" fontId="37" fillId="0" borderId="0" xfId="2" applyNumberFormat="1" applyFont="1" applyFill="1" applyBorder="1" applyAlignment="1">
      <alignment vertical="center"/>
    </xf>
    <xf numFmtId="183" fontId="37" fillId="0" borderId="0" xfId="2" applyNumberFormat="1" applyFont="1" applyFill="1" applyBorder="1" applyAlignment="1">
      <alignment horizontal="left" vertical="center"/>
    </xf>
    <xf numFmtId="183" fontId="39" fillId="0" borderId="0" xfId="2" applyNumberFormat="1" applyFont="1" applyFill="1" applyBorder="1" applyAlignment="1">
      <alignment horizontal="left" vertical="center"/>
    </xf>
    <xf numFmtId="183" fontId="37" fillId="0" borderId="4" xfId="2" applyNumberFormat="1" applyFont="1" applyFill="1" applyBorder="1" applyAlignment="1">
      <alignment horizontal="left" vertical="center"/>
    </xf>
    <xf numFmtId="0" fontId="7" fillId="0" borderId="14" xfId="0" applyFont="1" applyFill="1" applyBorder="1" applyAlignment="1">
      <alignment horizontal="center" vertical="center"/>
    </xf>
    <xf numFmtId="0" fontId="7" fillId="0" borderId="5" xfId="0" applyFont="1" applyFill="1" applyBorder="1" applyAlignment="1">
      <alignment horizontal="centerContinuous" vertical="top"/>
    </xf>
    <xf numFmtId="0" fontId="7" fillId="0" borderId="17" xfId="0" applyFont="1" applyFill="1" applyBorder="1" applyAlignment="1">
      <alignment horizontal="centerContinuous" vertical="top"/>
    </xf>
    <xf numFmtId="0" fontId="13" fillId="0" borderId="9" xfId="0" applyFont="1" applyFill="1" applyBorder="1" applyAlignment="1">
      <alignment horizontal="left"/>
    </xf>
    <xf numFmtId="0" fontId="20" fillId="0" borderId="8" xfId="0" applyFont="1" applyFill="1" applyBorder="1" applyAlignment="1">
      <alignment horizontal="left" vertical="center"/>
    </xf>
    <xf numFmtId="0" fontId="11" fillId="0" borderId="9" xfId="0" applyFont="1" applyFill="1" applyBorder="1" applyAlignment="1">
      <alignment horizontal="left" vertical="center"/>
    </xf>
    <xf numFmtId="0" fontId="20" fillId="0" borderId="9" xfId="0" applyFont="1" applyFill="1" applyBorder="1" applyAlignment="1">
      <alignment horizontal="left" vertical="center"/>
    </xf>
    <xf numFmtId="0" fontId="11" fillId="0" borderId="10" xfId="0" applyFont="1" applyFill="1" applyBorder="1" applyAlignment="1">
      <alignment horizontal="left" vertical="center"/>
    </xf>
    <xf numFmtId="204" fontId="42" fillId="0" borderId="23" xfId="0" applyNumberFormat="1" applyFont="1" applyBorder="1" applyAlignment="1">
      <alignment horizontal="right" vertical="center" wrapText="1"/>
    </xf>
    <xf numFmtId="177" fontId="42" fillId="0" borderId="23" xfId="0" applyNumberFormat="1" applyFont="1" applyBorder="1" applyAlignment="1">
      <alignment horizontal="right" vertical="center" wrapText="1"/>
    </xf>
    <xf numFmtId="204" fontId="42" fillId="0" borderId="24" xfId="0" applyNumberFormat="1" applyFont="1" applyBorder="1" applyAlignment="1">
      <alignment horizontal="right" vertical="center" wrapText="1"/>
    </xf>
    <xf numFmtId="0" fontId="3" fillId="0" borderId="17" xfId="0" applyFont="1" applyFill="1" applyBorder="1" applyAlignment="1">
      <alignment horizontal="centerContinuous" vertical="top"/>
    </xf>
    <xf numFmtId="0" fontId="3" fillId="0" borderId="6" xfId="0" applyFont="1" applyFill="1" applyBorder="1" applyAlignment="1">
      <alignment horizontal="centerContinuous" vertical="top"/>
    </xf>
    <xf numFmtId="0" fontId="3" fillId="0" borderId="14" xfId="0" applyFont="1" applyFill="1" applyBorder="1" applyAlignment="1">
      <alignment horizontal="center" vertical="center"/>
    </xf>
    <xf numFmtId="0" fontId="47" fillId="0" borderId="25" xfId="0" applyNumberFormat="1" applyFont="1" applyFill="1" applyBorder="1" applyAlignment="1">
      <alignment horizontal="center" vertical="center"/>
    </xf>
    <xf numFmtId="0" fontId="47" fillId="0" borderId="23" xfId="0" applyNumberFormat="1" applyFont="1" applyFill="1" applyBorder="1" applyAlignment="1">
      <alignment horizontal="center" vertical="center"/>
    </xf>
    <xf numFmtId="0" fontId="47" fillId="0" borderId="24" xfId="0" applyNumberFormat="1" applyFont="1" applyFill="1" applyBorder="1" applyAlignment="1">
      <alignment horizontal="center" vertical="center"/>
    </xf>
    <xf numFmtId="0" fontId="47" fillId="0" borderId="26" xfId="0" applyNumberFormat="1" applyFont="1" applyFill="1" applyBorder="1" applyAlignment="1">
      <alignment horizontal="center" vertical="center"/>
    </xf>
    <xf numFmtId="183" fontId="47" fillId="0" borderId="27" xfId="0" quotePrefix="1" applyNumberFormat="1" applyFont="1" applyFill="1" applyBorder="1" applyAlignment="1">
      <alignment horizontal="right" vertical="center"/>
    </xf>
    <xf numFmtId="201" fontId="42" fillId="0" borderId="27" xfId="0" quotePrefix="1" applyNumberFormat="1" applyFont="1" applyFill="1" applyBorder="1" applyAlignment="1">
      <alignment horizontal="right" vertical="center"/>
    </xf>
    <xf numFmtId="204" fontId="42" fillId="0" borderId="26" xfId="0" applyNumberFormat="1" applyFont="1" applyBorder="1" applyAlignment="1">
      <alignment horizontal="right" vertical="center" wrapText="1"/>
    </xf>
    <xf numFmtId="0" fontId="47" fillId="0" borderId="28" xfId="0" applyFont="1" applyFill="1" applyBorder="1" applyAlignment="1">
      <alignment horizontal="left" vertical="center"/>
    </xf>
    <xf numFmtId="0" fontId="42" fillId="0" borderId="28" xfId="0" applyFont="1" applyBorder="1">
      <alignment vertical="center"/>
    </xf>
    <xf numFmtId="0" fontId="42" fillId="0" borderId="29" xfId="0" applyFont="1" applyBorder="1" applyAlignment="1">
      <alignment horizontal="left" vertical="center"/>
    </xf>
    <xf numFmtId="0" fontId="47" fillId="0" borderId="30" xfId="0" applyNumberFormat="1" applyFont="1" applyFill="1" applyBorder="1" applyAlignment="1">
      <alignment horizontal="center" vertical="center"/>
    </xf>
    <xf numFmtId="183" fontId="47" fillId="0" borderId="31" xfId="0" quotePrefix="1" applyNumberFormat="1" applyFont="1" applyFill="1" applyBorder="1" applyAlignment="1">
      <alignment horizontal="right" vertical="center"/>
    </xf>
    <xf numFmtId="201" fontId="42" fillId="0" borderId="31" xfId="0" quotePrefix="1" applyNumberFormat="1" applyFont="1" applyFill="1" applyBorder="1" applyAlignment="1">
      <alignment horizontal="right" vertical="center"/>
    </xf>
    <xf numFmtId="204" fontId="42" fillId="0" borderId="30" xfId="0" applyNumberFormat="1" applyFont="1" applyBorder="1" applyAlignment="1">
      <alignment horizontal="right" vertical="center" wrapText="1"/>
    </xf>
    <xf numFmtId="183" fontId="47" fillId="0" borderId="32" xfId="0" quotePrefix="1" applyNumberFormat="1" applyFont="1" applyFill="1" applyBorder="1" applyAlignment="1">
      <alignment horizontal="right" vertical="center"/>
    </xf>
    <xf numFmtId="201" fontId="42" fillId="0" borderId="32" xfId="0" quotePrefix="1" applyNumberFormat="1" applyFont="1" applyFill="1" applyBorder="1" applyAlignment="1">
      <alignment horizontal="right" vertical="center"/>
    </xf>
    <xf numFmtId="204" fontId="42" fillId="0" borderId="33" xfId="0" applyNumberFormat="1" applyFont="1" applyBorder="1" applyAlignment="1">
      <alignment horizontal="right" vertical="center" wrapText="1"/>
    </xf>
    <xf numFmtId="0" fontId="47" fillId="0" borderId="34" xfId="0" applyNumberFormat="1" applyFont="1" applyFill="1" applyBorder="1" applyAlignment="1">
      <alignment horizontal="center" vertical="center"/>
    </xf>
    <xf numFmtId="183" fontId="47" fillId="0" borderId="35" xfId="0" quotePrefix="1" applyNumberFormat="1" applyFont="1" applyFill="1" applyBorder="1" applyAlignment="1">
      <alignment horizontal="right" vertical="center"/>
    </xf>
    <xf numFmtId="201" fontId="42" fillId="0" borderId="35" xfId="0" quotePrefix="1" applyNumberFormat="1" applyFont="1" applyFill="1" applyBorder="1" applyAlignment="1">
      <alignment horizontal="right" vertical="center"/>
    </xf>
    <xf numFmtId="204" fontId="42" fillId="0" borderId="34" xfId="0" applyNumberFormat="1" applyFont="1" applyBorder="1" applyAlignment="1">
      <alignment horizontal="right" vertical="center" wrapText="1"/>
    </xf>
    <xf numFmtId="0" fontId="47" fillId="0" borderId="36" xfId="0" applyNumberFormat="1" applyFont="1" applyFill="1" applyBorder="1" applyAlignment="1">
      <alignment horizontal="center" vertical="center"/>
    </xf>
    <xf numFmtId="38" fontId="7" fillId="0" borderId="6" xfId="1" applyFont="1" applyFill="1" applyBorder="1" applyAlignment="1">
      <alignment horizontal="center" vertical="center" wrapText="1"/>
    </xf>
    <xf numFmtId="0" fontId="47" fillId="0" borderId="37" xfId="0" applyFont="1" applyFill="1" applyBorder="1" applyAlignment="1">
      <alignment horizontal="center" wrapText="1"/>
    </xf>
    <xf numFmtId="0" fontId="47" fillId="0" borderId="38" xfId="0" applyNumberFormat="1" applyFont="1" applyFill="1" applyBorder="1" applyAlignment="1">
      <alignment horizontal="center" vertical="center"/>
    </xf>
    <xf numFmtId="0" fontId="47" fillId="0" borderId="31" xfId="0" applyFont="1" applyFill="1" applyBorder="1" applyAlignment="1">
      <alignment horizontal="left" vertical="center"/>
    </xf>
    <xf numFmtId="0" fontId="42" fillId="0" borderId="31" xfId="0" applyFont="1" applyBorder="1">
      <alignment vertical="center"/>
    </xf>
    <xf numFmtId="0" fontId="42" fillId="0" borderId="30" xfId="0" applyFont="1" applyBorder="1" applyAlignment="1">
      <alignment horizontal="left" vertical="center"/>
    </xf>
    <xf numFmtId="183" fontId="11" fillId="0" borderId="2" xfId="0" applyNumberFormat="1" applyFont="1" applyFill="1" applyBorder="1" applyAlignment="1">
      <alignment horizontal="right" vertical="center"/>
    </xf>
    <xf numFmtId="0" fontId="11" fillId="0" borderId="2" xfId="0" applyNumberFormat="1" applyFont="1" applyFill="1" applyBorder="1" applyAlignment="1">
      <alignment horizontal="center" vertical="top"/>
    </xf>
    <xf numFmtId="201" fontId="7" fillId="0" borderId="0" xfId="0" applyNumberFormat="1" applyFont="1" applyFill="1" applyBorder="1" applyAlignment="1">
      <alignment horizontal="right" vertical="center"/>
    </xf>
    <xf numFmtId="207" fontId="7" fillId="0" borderId="0" xfId="0" applyNumberFormat="1" applyFont="1" applyFill="1" applyBorder="1">
      <alignment vertical="center"/>
    </xf>
    <xf numFmtId="207" fontId="7" fillId="0" borderId="4" xfId="0" applyNumberFormat="1" applyFont="1" applyFill="1" applyBorder="1">
      <alignment vertical="center"/>
    </xf>
    <xf numFmtId="38" fontId="7" fillId="0" borderId="39" xfId="1" applyFont="1" applyFill="1" applyBorder="1" applyAlignment="1">
      <alignment vertical="center" wrapText="1"/>
    </xf>
    <xf numFmtId="38" fontId="7" fillId="0" borderId="40" xfId="1" applyFont="1" applyFill="1" applyBorder="1" applyAlignment="1">
      <alignment vertical="center" wrapText="1"/>
    </xf>
    <xf numFmtId="38" fontId="7" fillId="0" borderId="40" xfId="1" applyFont="1" applyFill="1" applyBorder="1" applyAlignment="1">
      <alignment horizontal="right" vertical="center" wrapText="1"/>
    </xf>
    <xf numFmtId="176" fontId="7" fillId="0" borderId="39" xfId="1" applyNumberFormat="1" applyFont="1" applyFill="1" applyBorder="1" applyAlignment="1">
      <alignment vertical="center" wrapText="1"/>
    </xf>
    <xf numFmtId="176" fontId="7" fillId="0" borderId="40" xfId="1" applyNumberFormat="1" applyFont="1" applyFill="1" applyBorder="1" applyAlignment="1">
      <alignment vertical="center" wrapText="1"/>
    </xf>
    <xf numFmtId="38" fontId="7" fillId="0" borderId="12" xfId="1" applyFont="1" applyFill="1" applyBorder="1" applyAlignment="1">
      <alignment vertical="center" wrapText="1"/>
    </xf>
    <xf numFmtId="178" fontId="7" fillId="0" borderId="4" xfId="1" applyNumberFormat="1" applyFont="1" applyFill="1" applyBorder="1" applyAlignment="1">
      <alignment horizontal="right" vertical="center" wrapText="1"/>
    </xf>
    <xf numFmtId="38" fontId="3" fillId="0" borderId="5" xfId="1" applyFont="1" applyFill="1" applyBorder="1" applyAlignment="1">
      <alignment vertical="center" wrapText="1"/>
    </xf>
    <xf numFmtId="0" fontId="3" fillId="0" borderId="0" xfId="0" applyFont="1">
      <alignment vertical="center"/>
    </xf>
    <xf numFmtId="0" fontId="1" fillId="0" borderId="0" xfId="5" applyFont="1" applyAlignment="1">
      <alignment vertical="center"/>
    </xf>
    <xf numFmtId="183" fontId="45" fillId="0" borderId="0" xfId="0" applyNumberFormat="1" applyFont="1" applyFill="1" applyBorder="1" applyAlignment="1">
      <alignment horizontal="left" vertical="center"/>
    </xf>
    <xf numFmtId="0" fontId="3" fillId="0" borderId="0" xfId="0" applyFont="1" applyFill="1" applyAlignment="1">
      <alignment horizontal="left" vertical="center"/>
    </xf>
    <xf numFmtId="212" fontId="30" fillId="0" borderId="0" xfId="0" applyNumberFormat="1" applyFont="1" applyFill="1" applyAlignment="1">
      <alignment vertical="center"/>
    </xf>
    <xf numFmtId="197" fontId="35" fillId="0" borderId="0" xfId="0" applyNumberFormat="1" applyFont="1" applyFill="1" applyBorder="1" applyAlignment="1">
      <alignment horizontal="right"/>
    </xf>
    <xf numFmtId="183" fontId="35" fillId="0" borderId="0" xfId="0" applyNumberFormat="1" applyFont="1" applyFill="1" applyBorder="1" applyAlignment="1">
      <alignment horizontal="right"/>
    </xf>
    <xf numFmtId="0" fontId="1" fillId="0" borderId="0" xfId="0" applyFont="1">
      <alignment vertical="center"/>
    </xf>
    <xf numFmtId="49" fontId="31" fillId="0" borderId="0" xfId="0" applyNumberFormat="1" applyFont="1" applyAlignment="1">
      <alignment vertical="center"/>
    </xf>
    <xf numFmtId="212" fontId="31" fillId="0" borderId="0" xfId="0" applyNumberFormat="1" applyFont="1" applyFill="1" applyAlignment="1">
      <alignment horizontal="right" vertical="center"/>
    </xf>
    <xf numFmtId="183" fontId="48" fillId="0" borderId="0" xfId="0" applyNumberFormat="1" applyFont="1" applyFill="1" applyAlignment="1">
      <alignment horizontal="right" vertical="center"/>
    </xf>
    <xf numFmtId="0" fontId="32" fillId="0" borderId="0" xfId="5" applyFont="1"/>
    <xf numFmtId="207" fontId="1" fillId="0" borderId="0" xfId="0" applyNumberFormat="1" applyFont="1">
      <alignment vertical="center"/>
    </xf>
    <xf numFmtId="204" fontId="1" fillId="0" borderId="0" xfId="0" applyNumberFormat="1" applyFont="1">
      <alignment vertical="center"/>
    </xf>
    <xf numFmtId="189" fontId="1" fillId="0" borderId="0" xfId="0" applyNumberFormat="1" applyFont="1">
      <alignment vertical="center"/>
    </xf>
    <xf numFmtId="0" fontId="1" fillId="0" borderId="0" xfId="0" applyNumberFormat="1" applyFont="1" applyFill="1" applyAlignment="1">
      <alignment vertical="center"/>
    </xf>
    <xf numFmtId="183" fontId="1" fillId="0" borderId="0" xfId="0" applyNumberFormat="1" applyFont="1" applyAlignment="1">
      <alignment horizontal="right" vertical="center"/>
    </xf>
    <xf numFmtId="183" fontId="1" fillId="0" borderId="0" xfId="0" applyNumberFormat="1" applyFont="1" applyFill="1" applyAlignment="1">
      <alignment horizontal="right" vertical="center"/>
    </xf>
    <xf numFmtId="177" fontId="1" fillId="0" borderId="0" xfId="1" applyNumberFormat="1" applyFont="1" applyFill="1" applyAlignment="1">
      <alignment vertical="center"/>
    </xf>
    <xf numFmtId="177" fontId="1" fillId="0" borderId="0" xfId="1" applyNumberFormat="1" applyFont="1" applyFill="1" applyAlignment="1">
      <alignment vertical="center" wrapText="1"/>
    </xf>
    <xf numFmtId="176" fontId="3" fillId="0" borderId="0" xfId="1" applyNumberFormat="1" applyFont="1" applyFill="1" applyBorder="1" applyAlignment="1">
      <alignment horizontal="center" vertical="center" wrapText="1"/>
    </xf>
    <xf numFmtId="177" fontId="3" fillId="0" borderId="7" xfId="1" applyNumberFormat="1" applyFont="1" applyFill="1" applyBorder="1" applyAlignment="1">
      <alignment vertical="center" wrapText="1"/>
    </xf>
    <xf numFmtId="177" fontId="3" fillId="0" borderId="2" xfId="1" applyNumberFormat="1" applyFont="1" applyFill="1" applyBorder="1" applyAlignment="1">
      <alignment vertical="center" wrapText="1"/>
    </xf>
    <xf numFmtId="177" fontId="3" fillId="0" borderId="0" xfId="1" applyNumberFormat="1" applyFont="1" applyFill="1" applyBorder="1" applyAlignment="1">
      <alignment vertical="center" wrapText="1"/>
    </xf>
    <xf numFmtId="179" fontId="3" fillId="0" borderId="3" xfId="1" applyNumberFormat="1" applyFont="1" applyFill="1" applyBorder="1" applyAlignment="1">
      <alignment vertical="center" wrapText="1"/>
    </xf>
    <xf numFmtId="179" fontId="3" fillId="0" borderId="0" xfId="1" applyNumberFormat="1" applyFont="1" applyFill="1" applyBorder="1" applyAlignment="1">
      <alignment vertical="center" wrapText="1"/>
    </xf>
    <xf numFmtId="179" fontId="3" fillId="0" borderId="0" xfId="1" applyNumberFormat="1" applyFont="1" applyFill="1" applyBorder="1" applyAlignment="1">
      <alignment horizontal="right" vertical="center" wrapText="1"/>
    </xf>
    <xf numFmtId="179" fontId="3" fillId="0" borderId="11" xfId="1" applyNumberFormat="1" applyFont="1" applyFill="1" applyBorder="1" applyAlignment="1">
      <alignment vertical="center" wrapText="1"/>
    </xf>
    <xf numFmtId="179" fontId="3" fillId="0" borderId="4" xfId="1" applyNumberFormat="1" applyFont="1" applyFill="1" applyBorder="1" applyAlignment="1">
      <alignment vertical="center" wrapText="1"/>
    </xf>
    <xf numFmtId="177" fontId="7" fillId="0" borderId="5" xfId="1" applyNumberFormat="1" applyFont="1" applyFill="1" applyBorder="1" applyAlignment="1">
      <alignment horizontal="center" vertical="center" wrapText="1"/>
    </xf>
    <xf numFmtId="177" fontId="7" fillId="0" borderId="6" xfId="1" applyNumberFormat="1" applyFont="1" applyFill="1" applyBorder="1" applyAlignment="1">
      <alignment horizontal="center" vertical="center" wrapText="1"/>
    </xf>
    <xf numFmtId="177" fontId="7" fillId="0" borderId="1" xfId="1" applyNumberFormat="1" applyFont="1" applyFill="1" applyBorder="1" applyAlignment="1">
      <alignment horizontal="center" vertical="center" wrapText="1"/>
    </xf>
    <xf numFmtId="0" fontId="47" fillId="0" borderId="41" xfId="0" applyNumberFormat="1" applyFont="1" applyFill="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47" fillId="0" borderId="42" xfId="0" applyNumberFormat="1" applyFont="1" applyFill="1" applyBorder="1" applyAlignment="1">
      <alignment horizontal="center" vertical="center"/>
    </xf>
    <xf numFmtId="0" fontId="47" fillId="0" borderId="14" xfId="0" applyNumberFormat="1" applyFont="1" applyFill="1" applyBorder="1" applyAlignment="1">
      <alignment horizontal="center" vertical="center"/>
    </xf>
    <xf numFmtId="0" fontId="0" fillId="0" borderId="15" xfId="0" applyBorder="1" applyAlignment="1">
      <alignment horizontal="center" vertical="center"/>
    </xf>
    <xf numFmtId="0" fontId="47" fillId="0" borderId="2" xfId="0" applyFont="1" applyFill="1" applyBorder="1" applyAlignment="1">
      <alignment horizontal="left" wrapText="1"/>
    </xf>
    <xf numFmtId="0" fontId="0" fillId="0" borderId="4" xfId="0" applyBorder="1" applyAlignment="1">
      <alignment horizontal="left" wrapText="1"/>
    </xf>
    <xf numFmtId="0" fontId="3" fillId="0" borderId="14" xfId="0" applyNumberFormat="1" applyFont="1" applyFill="1" applyBorder="1" applyAlignment="1">
      <alignment horizontal="center" vertical="center"/>
    </xf>
    <xf numFmtId="0" fontId="3" fillId="0" borderId="15" xfId="0" applyFont="1" applyBorder="1" applyAlignment="1">
      <alignment vertical="center"/>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38" fontId="7" fillId="0" borderId="1" xfId="1" applyFont="1" applyFill="1" applyBorder="1" applyAlignment="1">
      <alignment horizontal="center" vertical="center" wrapText="1"/>
    </xf>
    <xf numFmtId="38" fontId="7" fillId="0" borderId="5" xfId="1" applyFont="1" applyFill="1" applyBorder="1" applyAlignment="1">
      <alignment horizontal="center" vertical="center" wrapText="1"/>
    </xf>
    <xf numFmtId="38" fontId="7" fillId="0" borderId="8" xfId="1" applyFont="1" applyFill="1" applyBorder="1" applyAlignment="1">
      <alignment horizontal="center" vertical="center" wrapText="1"/>
    </xf>
    <xf numFmtId="38" fontId="7" fillId="0" borderId="10" xfId="1" applyFont="1" applyFill="1" applyBorder="1" applyAlignment="1">
      <alignment horizontal="center" vertical="center" wrapText="1"/>
    </xf>
    <xf numFmtId="38" fontId="7" fillId="0" borderId="44" xfId="1" applyFont="1" applyFill="1" applyBorder="1" applyAlignment="1">
      <alignment horizontal="center" vertical="center" wrapText="1"/>
    </xf>
    <xf numFmtId="38" fontId="7" fillId="0" borderId="45" xfId="1" applyFont="1" applyFill="1" applyBorder="1" applyAlignment="1">
      <alignment horizontal="center" vertical="center" wrapText="1"/>
    </xf>
    <xf numFmtId="38" fontId="7" fillId="0" borderId="46" xfId="1" applyFont="1" applyFill="1" applyBorder="1" applyAlignment="1">
      <alignment horizontal="center" vertical="center" wrapText="1"/>
    </xf>
    <xf numFmtId="38" fontId="3" fillId="0" borderId="8" xfId="1" applyFont="1" applyFill="1" applyBorder="1" applyAlignment="1">
      <alignment horizontal="center" vertical="center" wrapText="1"/>
    </xf>
    <xf numFmtId="38" fontId="3" fillId="0" borderId="10" xfId="1" applyFont="1" applyFill="1" applyBorder="1" applyAlignment="1">
      <alignment horizontal="center" vertical="center" wrapText="1"/>
    </xf>
    <xf numFmtId="38" fontId="7" fillId="0" borderId="17" xfId="1" applyFont="1" applyFill="1" applyBorder="1" applyAlignment="1">
      <alignment horizontal="center" vertical="center" wrapText="1"/>
    </xf>
    <xf numFmtId="38" fontId="7" fillId="0" borderId="6" xfId="1" applyFont="1" applyFill="1" applyBorder="1" applyAlignment="1">
      <alignment horizontal="center" vertical="center" wrapText="1"/>
    </xf>
    <xf numFmtId="38" fontId="7" fillId="0" borderId="9" xfId="1" applyFont="1" applyFill="1" applyBorder="1" applyAlignment="1">
      <alignment horizontal="center" vertical="center" wrapText="1"/>
    </xf>
    <xf numFmtId="38" fontId="7" fillId="0" borderId="11" xfId="1" applyFont="1" applyFill="1" applyBorder="1" applyAlignment="1">
      <alignment horizontal="center" vertical="center" wrapText="1"/>
    </xf>
    <xf numFmtId="38" fontId="7" fillId="0" borderId="4" xfId="1" applyFont="1" applyFill="1" applyBorder="1" applyAlignment="1">
      <alignment horizontal="center" vertical="center" wrapText="1"/>
    </xf>
    <xf numFmtId="38" fontId="7" fillId="0" borderId="14" xfId="1" applyFont="1" applyFill="1" applyBorder="1" applyAlignment="1">
      <alignment horizontal="center" vertical="center" wrapText="1"/>
    </xf>
    <xf numFmtId="38" fontId="7" fillId="0" borderId="15" xfId="1" applyFont="1" applyFill="1" applyBorder="1" applyAlignment="1">
      <alignment horizontal="center" vertical="center" wrapText="1"/>
    </xf>
    <xf numFmtId="38" fontId="7" fillId="0" borderId="7" xfId="1" applyFont="1" applyFill="1" applyBorder="1" applyAlignment="1">
      <alignment horizontal="center" vertical="center" wrapText="1"/>
    </xf>
    <xf numFmtId="38" fontId="3" fillId="0" borderId="9" xfId="1" applyFont="1" applyFill="1" applyBorder="1" applyAlignment="1">
      <alignment horizontal="center" vertical="center" wrapText="1"/>
    </xf>
    <xf numFmtId="38" fontId="3" fillId="0" borderId="6" xfId="1" applyFont="1" applyFill="1" applyBorder="1" applyAlignment="1">
      <alignment horizontal="center" vertical="center" wrapText="1"/>
    </xf>
    <xf numFmtId="38" fontId="11" fillId="0" borderId="1" xfId="1" applyFont="1" applyFill="1" applyBorder="1" applyAlignment="1">
      <alignment horizontal="center" vertical="center" wrapText="1"/>
    </xf>
    <xf numFmtId="38" fontId="13" fillId="0" borderId="6" xfId="1" applyFont="1" applyFill="1" applyBorder="1" applyAlignment="1">
      <alignment horizontal="center" vertical="center" wrapText="1"/>
    </xf>
    <xf numFmtId="38" fontId="13" fillId="0" borderId="1" xfId="1" applyFont="1" applyFill="1" applyBorder="1" applyAlignment="1">
      <alignment horizontal="center" vertical="center" wrapText="1"/>
    </xf>
    <xf numFmtId="38" fontId="3" fillId="0" borderId="1"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1" xfId="1" applyFont="1" applyFill="1" applyBorder="1" applyAlignment="1">
      <alignment horizontal="center" vertical="center" wrapText="1"/>
    </xf>
    <xf numFmtId="38" fontId="3" fillId="0" borderId="5" xfId="1" applyFont="1" applyFill="1" applyBorder="1" applyAlignment="1">
      <alignment horizontal="center" vertical="center" wrapText="1"/>
    </xf>
    <xf numFmtId="38" fontId="3" fillId="0" borderId="17" xfId="1" applyFont="1" applyFill="1" applyBorder="1" applyAlignment="1">
      <alignment horizontal="center" vertical="center" wrapText="1"/>
    </xf>
    <xf numFmtId="38" fontId="3" fillId="0" borderId="14" xfId="1" applyFont="1" applyFill="1" applyBorder="1" applyAlignment="1">
      <alignment horizontal="center" vertical="center" wrapText="1"/>
    </xf>
    <xf numFmtId="38" fontId="3" fillId="0" borderId="15" xfId="1" applyFont="1" applyFill="1" applyBorder="1" applyAlignment="1">
      <alignment horizontal="center" vertical="center" wrapText="1"/>
    </xf>
    <xf numFmtId="38" fontId="4" fillId="0" borderId="8" xfId="1" applyFont="1" applyFill="1" applyBorder="1" applyAlignment="1">
      <alignment horizontal="center" vertical="center" wrapText="1"/>
    </xf>
    <xf numFmtId="38" fontId="4" fillId="0" borderId="10" xfId="1" applyFont="1" applyFill="1" applyBorder="1" applyAlignment="1">
      <alignment horizontal="center" vertical="center" wrapText="1"/>
    </xf>
    <xf numFmtId="38" fontId="4" fillId="0" borderId="7" xfId="1" applyFont="1" applyFill="1" applyBorder="1" applyAlignment="1">
      <alignment horizontal="center" vertical="center" wrapText="1"/>
    </xf>
    <xf numFmtId="38" fontId="4" fillId="0" borderId="11" xfId="1" applyFont="1" applyFill="1" applyBorder="1" applyAlignment="1">
      <alignment horizontal="center" vertical="center" wrapText="1"/>
    </xf>
    <xf numFmtId="38" fontId="4" fillId="0" borderId="14" xfId="1" applyFont="1" applyFill="1" applyBorder="1" applyAlignment="1">
      <alignment horizontal="center" vertical="center" wrapText="1"/>
    </xf>
    <xf numFmtId="0" fontId="4" fillId="0" borderId="1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38" fontId="1" fillId="0" borderId="8" xfId="1" applyFont="1" applyFill="1" applyBorder="1" applyAlignment="1">
      <alignment vertical="center"/>
    </xf>
    <xf numFmtId="0" fontId="0" fillId="0" borderId="10" xfId="0" applyBorder="1" applyAlignment="1">
      <alignment vertical="center"/>
    </xf>
    <xf numFmtId="0" fontId="7" fillId="0" borderId="14" xfId="0" applyFont="1" applyFill="1" applyBorder="1" applyAlignment="1">
      <alignment horizontal="center" vertical="center"/>
    </xf>
    <xf numFmtId="0" fontId="7" fillId="0" borderId="16" xfId="0" applyFont="1" applyBorder="1" applyAlignment="1">
      <alignment vertical="center"/>
    </xf>
    <xf numFmtId="0" fontId="7" fillId="0" borderId="10" xfId="0" applyFont="1" applyBorder="1" applyAlignment="1">
      <alignment vertical="center"/>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xf>
    <xf numFmtId="0" fontId="7" fillId="0" borderId="15" xfId="0" applyFont="1" applyBorder="1" applyAlignment="1">
      <alignment vertical="center"/>
    </xf>
    <xf numFmtId="180" fontId="7" fillId="0" borderId="0" xfId="1" applyNumberFormat="1" applyFont="1" applyFill="1" applyBorder="1" applyAlignment="1">
      <alignment horizontal="center" vertical="center" wrapText="1"/>
    </xf>
    <xf numFmtId="38" fontId="7" fillId="0" borderId="0" xfId="1" applyNumberFormat="1" applyFont="1" applyFill="1" applyBorder="1" applyAlignment="1">
      <alignment horizontal="center" vertical="center" wrapText="1"/>
    </xf>
    <xf numFmtId="38" fontId="7" fillId="0" borderId="0" xfId="1" applyNumberFormat="1" applyFont="1" applyFill="1" applyAlignment="1">
      <alignment horizontal="center" vertical="center" wrapText="1"/>
    </xf>
    <xf numFmtId="38" fontId="7" fillId="0" borderId="4" xfId="1" applyNumberFormat="1" applyFont="1" applyFill="1" applyBorder="1" applyAlignment="1">
      <alignment horizontal="center" vertical="center" wrapText="1"/>
    </xf>
    <xf numFmtId="180" fontId="7" fillId="0" borderId="4" xfId="1" applyNumberFormat="1" applyFont="1" applyFill="1" applyBorder="1" applyAlignment="1">
      <alignment horizontal="center" vertical="center" wrapText="1"/>
    </xf>
    <xf numFmtId="38" fontId="7" fillId="0" borderId="3" xfId="1" applyFont="1" applyFill="1" applyBorder="1" applyAlignment="1">
      <alignment horizontal="center" vertical="center" wrapText="1"/>
    </xf>
    <xf numFmtId="0" fontId="7" fillId="0" borderId="5" xfId="0" applyFont="1" applyBorder="1" applyAlignment="1">
      <alignment horizontal="center" vertical="center"/>
    </xf>
    <xf numFmtId="0" fontId="7" fillId="0" borderId="17" xfId="0" applyFont="1" applyBorder="1" applyAlignment="1">
      <alignment horizontal="center" vertical="center"/>
    </xf>
    <xf numFmtId="0" fontId="7" fillId="0" borderId="8" xfId="0" applyFont="1" applyBorder="1" applyAlignment="1">
      <alignment vertical="center"/>
    </xf>
    <xf numFmtId="0" fontId="7" fillId="0" borderId="9" xfId="0" applyFont="1" applyBorder="1" applyAlignment="1">
      <alignment vertical="center"/>
    </xf>
    <xf numFmtId="0" fontId="11" fillId="0" borderId="7" xfId="0" applyFont="1" applyFill="1" applyBorder="1" applyAlignment="1">
      <alignment horizontal="center" vertical="top"/>
    </xf>
    <xf numFmtId="0" fontId="7" fillId="0" borderId="2" xfId="0" applyFont="1" applyBorder="1" applyAlignment="1">
      <alignment vertical="center"/>
    </xf>
    <xf numFmtId="0" fontId="7" fillId="0" borderId="8" xfId="5" applyFont="1" applyBorder="1" applyAlignment="1"/>
    <xf numFmtId="0" fontId="0" fillId="0" borderId="9" xfId="0" applyBorder="1" applyAlignment="1">
      <alignment vertical="center"/>
    </xf>
    <xf numFmtId="0" fontId="7" fillId="0" borderId="7" xfId="5" applyFont="1" applyBorder="1" applyAlignment="1"/>
    <xf numFmtId="0" fontId="7" fillId="0" borderId="17" xfId="5" applyFont="1" applyBorder="1" applyAlignment="1"/>
    <xf numFmtId="0" fontId="7" fillId="0" borderId="16" xfId="5" applyFont="1" applyBorder="1" applyAlignment="1">
      <alignment horizontal="center" vertical="top"/>
    </xf>
    <xf numFmtId="0" fontId="7" fillId="0" borderId="15" xfId="5" applyFont="1" applyBorder="1" applyAlignment="1">
      <alignment horizontal="center" vertical="top"/>
    </xf>
    <xf numFmtId="0" fontId="7" fillId="0" borderId="1" xfId="5" applyFont="1" applyBorder="1" applyAlignment="1">
      <alignment horizontal="center" vertical="center"/>
    </xf>
    <xf numFmtId="0" fontId="7" fillId="0" borderId="5" xfId="5" applyFont="1" applyBorder="1" applyAlignment="1">
      <alignment horizontal="center" vertical="center"/>
    </xf>
    <xf numFmtId="0" fontId="18" fillId="0" borderId="8" xfId="0" applyFont="1" applyFill="1" applyBorder="1" applyAlignment="1">
      <alignment horizontal="left" wrapText="1"/>
    </xf>
    <xf numFmtId="0" fontId="18" fillId="0" borderId="10" xfId="0" applyFont="1" applyFill="1" applyBorder="1" applyAlignment="1">
      <alignment horizontal="left"/>
    </xf>
    <xf numFmtId="212" fontId="26" fillId="0" borderId="47" xfId="0" applyNumberFormat="1" applyFont="1" applyFill="1" applyBorder="1" applyAlignment="1">
      <alignment horizontal="center" vertical="center" wrapText="1"/>
    </xf>
    <xf numFmtId="0" fontId="23" fillId="0" borderId="48" xfId="0" applyFont="1" applyBorder="1" applyAlignment="1">
      <alignment horizontal="center" vertical="center" wrapText="1"/>
    </xf>
    <xf numFmtId="0" fontId="42" fillId="0" borderId="2" xfId="0" applyFont="1" applyFill="1" applyBorder="1" applyAlignment="1">
      <alignment horizontal="left" wrapText="1"/>
    </xf>
    <xf numFmtId="0" fontId="42" fillId="0" borderId="0" xfId="0" applyFont="1" applyFill="1" applyBorder="1" applyAlignment="1">
      <alignment horizontal="left" wrapText="1"/>
    </xf>
    <xf numFmtId="0" fontId="42" fillId="0" borderId="4" xfId="0" applyFont="1" applyFill="1" applyBorder="1" applyAlignment="1">
      <alignment horizontal="left" wrapText="1"/>
    </xf>
    <xf numFmtId="183" fontId="42" fillId="0" borderId="7" xfId="0" applyNumberFormat="1" applyFont="1" applyFill="1" applyBorder="1" applyAlignment="1">
      <alignment horizontal="center" vertical="top"/>
    </xf>
    <xf numFmtId="0" fontId="42" fillId="0" borderId="8" xfId="0" applyFont="1" applyBorder="1" applyAlignment="1">
      <alignment horizontal="center" vertical="center"/>
    </xf>
    <xf numFmtId="0" fontId="42" fillId="0" borderId="11" xfId="0" applyFont="1" applyBorder="1" applyAlignment="1">
      <alignment horizontal="center" vertical="center"/>
    </xf>
    <xf numFmtId="0" fontId="42" fillId="0" borderId="10" xfId="0" applyFont="1" applyBorder="1" applyAlignment="1">
      <alignment horizontal="center" vertical="center"/>
    </xf>
    <xf numFmtId="0" fontId="42" fillId="0" borderId="5" xfId="0" applyFont="1" applyFill="1" applyBorder="1" applyAlignment="1">
      <alignment horizontal="center" vertical="top"/>
    </xf>
    <xf numFmtId="0" fontId="42" fillId="0" borderId="17" xfId="0" applyFont="1" applyBorder="1" applyAlignment="1">
      <alignment horizontal="center" vertical="center"/>
    </xf>
    <xf numFmtId="0" fontId="42" fillId="0" borderId="7" xfId="0" applyFont="1" applyFill="1" applyBorder="1" applyAlignment="1">
      <alignment horizontal="center" vertical="top" wrapText="1"/>
    </xf>
    <xf numFmtId="0" fontId="42" fillId="0" borderId="3" xfId="0" applyFont="1" applyBorder="1" applyAlignment="1">
      <alignment horizontal="center" vertical="top" wrapText="1"/>
    </xf>
    <xf numFmtId="0" fontId="42" fillId="0" borderId="11" xfId="0" applyFont="1" applyBorder="1" applyAlignment="1">
      <alignment horizontal="center" vertical="top" wrapText="1"/>
    </xf>
    <xf numFmtId="0" fontId="0" fillId="0" borderId="0" xfId="2" applyFont="1" applyBorder="1" applyAlignment="1">
      <alignment vertical="center" wrapText="1"/>
    </xf>
    <xf numFmtId="0" fontId="1" fillId="0" borderId="0" xfId="2" applyFont="1" applyBorder="1" applyAlignment="1">
      <alignment vertical="center" wrapText="1"/>
    </xf>
    <xf numFmtId="0" fontId="1" fillId="0" borderId="0" xfId="0" applyFont="1" applyFill="1" applyAlignment="1">
      <alignment vertical="center" wrapText="1"/>
    </xf>
    <xf numFmtId="0" fontId="1" fillId="0" borderId="0" xfId="0" applyFont="1" applyAlignment="1">
      <alignment vertical="center"/>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45" fillId="0" borderId="3" xfId="0" applyFont="1" applyFill="1" applyBorder="1" applyAlignment="1">
      <alignment horizontal="center" vertical="center" wrapText="1"/>
    </xf>
    <xf numFmtId="0" fontId="3" fillId="0" borderId="3" xfId="0" applyFont="1" applyBorder="1" applyAlignment="1">
      <alignment vertical="center"/>
    </xf>
    <xf numFmtId="0" fontId="3" fillId="0" borderId="11" xfId="0" applyFont="1" applyBorder="1" applyAlignment="1">
      <alignment vertical="center"/>
    </xf>
    <xf numFmtId="0" fontId="37" fillId="0" borderId="8" xfId="0" applyFont="1" applyFill="1" applyBorder="1" applyAlignment="1">
      <alignment horizontal="left" wrapText="1"/>
    </xf>
    <xf numFmtId="0" fontId="37" fillId="0" borderId="9" xfId="0" applyFont="1" applyFill="1" applyBorder="1" applyAlignment="1">
      <alignment horizontal="left" wrapText="1"/>
    </xf>
    <xf numFmtId="0" fontId="37" fillId="0" borderId="10" xfId="0" applyFont="1" applyFill="1" applyBorder="1" applyAlignment="1">
      <alignment horizontal="left" wrapText="1"/>
    </xf>
    <xf numFmtId="0" fontId="37" fillId="0" borderId="14" xfId="0" applyFont="1" applyFill="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37" fillId="0" borderId="8" xfId="0" applyFont="1" applyFill="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cellXfs>
  <cellStyles count="8">
    <cellStyle name="桁区切り" xfId="1" builtinId="6"/>
    <cellStyle name="標準" xfId="0" builtinId="0"/>
    <cellStyle name="標準 2" xfId="2"/>
    <cellStyle name="標準 3" xfId="3"/>
    <cellStyle name="標準 4" xfId="4"/>
    <cellStyle name="標準 5" xfId="5"/>
    <cellStyle name="標準_A006" xfId="6"/>
    <cellStyle name="標準_完了●●（ Ｃ ）　136-206表"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ysClr val="windowText" lastClr="000000"/>
                </a:solidFill>
                <a:latin typeface="+mn-lt"/>
                <a:ea typeface="+mn-ea"/>
                <a:cs typeface="+mn-cs"/>
              </a:defRPr>
            </a:pPr>
            <a:r>
              <a:rPr lang="ja-JP" altLang="en-US" sz="1100">
                <a:solidFill>
                  <a:sysClr val="windowText" lastClr="000000"/>
                </a:solidFill>
              </a:rPr>
              <a:t>図３－９　最寄りの緊急避難所までの距離別　世帯の割合（平成</a:t>
            </a:r>
            <a:r>
              <a:rPr lang="en-US" altLang="ja-JP" sz="1100">
                <a:solidFill>
                  <a:sysClr val="windowText" lastClr="000000"/>
                </a:solidFill>
              </a:rPr>
              <a:t>25</a:t>
            </a:r>
            <a:r>
              <a:rPr lang="ja-JP" altLang="en-US" sz="1100">
                <a:solidFill>
                  <a:sysClr val="windowText" lastClr="000000"/>
                </a:solidFill>
              </a:rPr>
              <a:t>年）</a:t>
            </a:r>
          </a:p>
        </c:rich>
      </c:tx>
      <c:layout>
        <c:manualLayout>
          <c:xMode val="edge"/>
          <c:yMode val="edge"/>
          <c:x val="9.1889763779527567E-2"/>
          <c:y val="3.3333333333333333E-2"/>
        </c:manualLayout>
      </c:layout>
      <c:overlay val="0"/>
      <c:spPr>
        <a:noFill/>
        <a:ln w="25400">
          <a:noFill/>
        </a:ln>
      </c:spPr>
    </c:title>
    <c:autoTitleDeleted val="0"/>
    <c:plotArea>
      <c:layout>
        <c:manualLayout>
          <c:layoutTarget val="inner"/>
          <c:xMode val="edge"/>
          <c:yMode val="edge"/>
          <c:x val="0.12198616874240771"/>
          <c:y val="0.27665704286964132"/>
          <c:w val="0.83872953731036992"/>
          <c:h val="0.58514785651793522"/>
        </c:manualLayout>
      </c:layout>
      <c:barChart>
        <c:barDir val="bar"/>
        <c:grouping val="percentStacked"/>
        <c:varyColors val="0"/>
        <c:ser>
          <c:idx val="0"/>
          <c:order val="0"/>
          <c:tx>
            <c:v>'表３－７'!#REF!</c:v>
          </c:tx>
          <c:spPr>
            <a:pattFill prst="wdUpDiag">
              <a:fgClr>
                <a:srgbClr val="4F81BD"/>
              </a:fgClr>
              <a:bgClr>
                <a:schemeClr val="bg1"/>
              </a:bgClr>
            </a:pattFill>
            <a:ln w="9525">
              <a:solidFill>
                <a:schemeClr val="tx1"/>
              </a:solidFill>
            </a:ln>
          </c:spPr>
          <c:invertIfNegative val="0"/>
          <c:dLbls>
            <c:spPr>
              <a:solidFill>
                <a:schemeClr val="bg1"/>
              </a:solidFill>
              <a:ln>
                <a:noFill/>
              </a:ln>
              <a:effectLst/>
            </c:spPr>
            <c:txPr>
              <a:bodyPr wrap="square" lIns="38100" tIns="19050" rIns="38100" bIns="19050" anchor="ctr">
                <a:spAutoFit/>
              </a:bodyPr>
              <a:lstStyle/>
              <a:p>
                <a:pPr>
                  <a:defRPr sz="105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'表３－７'!#REF!</c:f>
            </c:multiLvlStrRef>
          </c:cat>
          <c:val>
            <c:numRef>
              <c:f>'表３－７'!#REF!</c:f>
              <c:numCache>
                <c:formatCode>General</c:formatCode>
                <c:ptCount val="1"/>
                <c:pt idx="0">
                  <c:v>1</c:v>
                </c:pt>
              </c:numCache>
            </c:numRef>
          </c:val>
        </c:ser>
        <c:ser>
          <c:idx val="1"/>
          <c:order val="1"/>
          <c:tx>
            <c:v>'表３－７'!#REF!</c:v>
          </c:tx>
          <c:spPr>
            <a:pattFill prst="pct80">
              <a:fgClr>
                <a:srgbClr val="FFC000"/>
              </a:fgClr>
              <a:bgClr>
                <a:schemeClr val="bg1"/>
              </a:bgClr>
            </a:pattFill>
            <a:ln w="9525">
              <a:solidFill>
                <a:schemeClr val="tx1"/>
              </a:solidFill>
            </a:ln>
          </c:spPr>
          <c:invertIfNegative val="0"/>
          <c:dLbls>
            <c:spPr>
              <a:solidFill>
                <a:schemeClr val="bg1"/>
              </a:solidFill>
              <a:ln>
                <a:noFill/>
              </a:ln>
              <a:effectLst/>
            </c:spPr>
            <c:txPr>
              <a:bodyPr wrap="square" lIns="38100" tIns="19050" rIns="38100" bIns="19050" anchor="ctr">
                <a:spAutoFit/>
              </a:bodyPr>
              <a:lstStyle/>
              <a:p>
                <a:pPr>
                  <a:defRPr sz="105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'表３－７'!#REF!</c:f>
            </c:multiLvlStrRef>
          </c:cat>
          <c:val>
            <c:numRef>
              <c:f>'表３－７'!#REF!</c:f>
              <c:numCache>
                <c:formatCode>General</c:formatCode>
                <c:ptCount val="1"/>
                <c:pt idx="0">
                  <c:v>1</c:v>
                </c:pt>
              </c:numCache>
            </c:numRef>
          </c:val>
        </c:ser>
        <c:ser>
          <c:idx val="2"/>
          <c:order val="2"/>
          <c:tx>
            <c:v>'表３－７'!#REF!</c:v>
          </c:tx>
          <c:spPr>
            <a:pattFill prst="dkVert">
              <a:fgClr>
                <a:srgbClr val="00B050"/>
              </a:fgClr>
              <a:bgClr>
                <a:schemeClr val="bg1"/>
              </a:bgClr>
            </a:pattFill>
            <a:ln w="9525">
              <a:solidFill>
                <a:schemeClr val="tx1"/>
              </a:solidFill>
            </a:ln>
          </c:spPr>
          <c:invertIfNegative val="0"/>
          <c:dLbls>
            <c:spPr>
              <a:solidFill>
                <a:schemeClr val="bg1"/>
              </a:solidFill>
              <a:ln>
                <a:noFill/>
              </a:ln>
              <a:effectLst/>
            </c:spPr>
            <c:txPr>
              <a:bodyPr wrap="square" lIns="38100" tIns="19050" rIns="38100" bIns="19050" anchor="ctr">
                <a:spAutoFit/>
              </a:bodyPr>
              <a:lstStyle/>
              <a:p>
                <a:pPr>
                  <a:defRPr sz="105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'表３－７'!#REF!</c:f>
            </c:multiLvlStrRef>
          </c:cat>
          <c:val>
            <c:numRef>
              <c:f>'表３－７'!#REF!</c:f>
              <c:numCache>
                <c:formatCode>General</c:formatCode>
                <c:ptCount val="1"/>
                <c:pt idx="0">
                  <c:v>1</c:v>
                </c:pt>
              </c:numCache>
            </c:numRef>
          </c:val>
        </c:ser>
        <c:ser>
          <c:idx val="3"/>
          <c:order val="3"/>
          <c:tx>
            <c:v>'表３－７'!#REF!</c:v>
          </c:tx>
          <c:spPr>
            <a:solidFill>
              <a:schemeClr val="accent6">
                <a:lumMod val="60000"/>
                <a:lumOff val="40000"/>
              </a:schemeClr>
            </a:solidFill>
            <a:ln>
              <a:solidFill>
                <a:schemeClr val="tx1"/>
              </a:solidFill>
            </a:ln>
            <a:effectLst/>
          </c:spPr>
          <c:invertIfNegative val="0"/>
          <c:cat>
            <c:multiLvlStrRef>
              <c:f>'表３－７'!#REF!</c:f>
            </c:multiLvlStrRef>
          </c:cat>
          <c:val>
            <c:numRef>
              <c:f>'表３－７'!#REF!</c:f>
              <c:numCache>
                <c:formatCode>General</c:formatCode>
                <c:ptCount val="1"/>
                <c:pt idx="0">
                  <c:v>1</c:v>
                </c:pt>
              </c:numCache>
            </c:numRef>
          </c:val>
        </c:ser>
        <c:ser>
          <c:idx val="4"/>
          <c:order val="4"/>
          <c:tx>
            <c:v>'表３－７'!#REF!</c:v>
          </c:tx>
          <c:spPr>
            <a:ln>
              <a:solidFill>
                <a:schemeClr val="tx1"/>
              </a:solidFill>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spPr>
              <a:solidFill>
                <a:schemeClr val="bg1"/>
              </a:solidFill>
              <a:ln>
                <a:noFill/>
              </a:ln>
              <a:effectLst/>
            </c:spPr>
            <c:txPr>
              <a:bodyPr wrap="square" lIns="38100" tIns="19050" rIns="38100" bIns="19050" anchor="ctr">
                <a:spAutoFit/>
              </a:bodyPr>
              <a:lstStyle/>
              <a:p>
                <a:pPr>
                  <a:defRPr sz="105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'表３－７'!#REF!</c:f>
            </c:multiLvlStrRef>
          </c:cat>
          <c:val>
            <c:numRef>
              <c:f>'表３－７'!#REF!</c:f>
              <c:numCache>
                <c:formatCode>General</c:formatCode>
                <c:ptCount val="1"/>
                <c:pt idx="0">
                  <c:v>1</c:v>
                </c:pt>
              </c:numCache>
            </c:numRef>
          </c:val>
        </c:ser>
        <c:dLbls>
          <c:showLegendKey val="0"/>
          <c:showVal val="0"/>
          <c:showCatName val="0"/>
          <c:showSerName val="0"/>
          <c:showPercent val="0"/>
          <c:showBubbleSize val="0"/>
        </c:dLbls>
        <c:gapWidth val="100"/>
        <c:overlap val="100"/>
        <c:axId val="-1211375264"/>
        <c:axId val="-1211376896"/>
      </c:barChart>
      <c:catAx>
        <c:axId val="-1211375264"/>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ja-JP"/>
          </a:p>
        </c:txPr>
        <c:crossAx val="-1211376896"/>
        <c:crosses val="autoZero"/>
        <c:auto val="1"/>
        <c:lblAlgn val="ctr"/>
        <c:lblOffset val="100"/>
        <c:noMultiLvlLbl val="0"/>
      </c:catAx>
      <c:valAx>
        <c:axId val="-1211376896"/>
        <c:scaling>
          <c:orientation val="minMax"/>
        </c:scaling>
        <c:delete val="0"/>
        <c:axPos val="t"/>
        <c:majorGridlines>
          <c:spPr>
            <a:ln w="9525" cap="flat" cmpd="sng" algn="ctr">
              <a:solidFill>
                <a:schemeClr val="bg2">
                  <a:lumMod val="50000"/>
                </a:schemeClr>
              </a:solidFill>
              <a:prstDash val="dash"/>
              <a:round/>
            </a:ln>
            <a:effectLst/>
          </c:spPr>
        </c:majorGridlines>
        <c:numFmt formatCode="0%" sourceLinked="1"/>
        <c:majorTickMark val="none"/>
        <c:minorTickMark val="none"/>
        <c:tickLblPos val="nextTo"/>
        <c:spPr>
          <a:ln w="9525">
            <a:noFill/>
          </a:ln>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ja-JP"/>
          </a:p>
        </c:txPr>
        <c:crossAx val="-1211375264"/>
        <c:crosses val="autoZero"/>
        <c:crossBetween val="between"/>
        <c:majorUnit val="0.2"/>
      </c:valAx>
      <c:spPr>
        <a:noFill/>
        <a:ln w="9525">
          <a:solidFill>
            <a:schemeClr val="tx1"/>
          </a:solidFill>
        </a:ln>
      </c:spPr>
    </c:plotArea>
    <c:legend>
      <c:legendPos val="b"/>
      <c:layout>
        <c:manualLayout>
          <c:xMode val="edge"/>
          <c:yMode val="edge"/>
          <c:x val="4.7716535433070868E-2"/>
          <c:y val="0.88842834645669289"/>
          <c:w val="0.92330708661417316"/>
          <c:h val="0.11157165354330711"/>
        </c:manualLayout>
      </c:layout>
      <c:overlay val="0"/>
      <c:spPr>
        <a:noFill/>
        <a:ln w="25400">
          <a:noFill/>
        </a:ln>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ja-JP"/>
        </a:p>
      </c:txPr>
    </c:legend>
    <c:plotVisOnly val="1"/>
    <c:dispBlanksAs val="gap"/>
    <c:showDLblsOverMax val="0"/>
  </c:chart>
  <c:spPr>
    <a:noFill/>
    <a:ln w="9525">
      <a:noFill/>
    </a:ln>
  </c:spPr>
  <c:txPr>
    <a:bodyPr/>
    <a:lstStyle/>
    <a:p>
      <a:pPr>
        <a:defRPr/>
      </a:pPr>
      <a:endParaRPr lang="ja-JP"/>
    </a:p>
  </c:txPr>
  <c:printSettings>
    <c:headerFooter/>
    <c:pageMargins b="0.75" l="0.7" r="0.7" t="0.75" header="0.3" footer="0.3"/>
    <c:pageSetup/>
  </c:printSettings>
</c:chartSpace>
</file>

<file path=xl/drawings/_rels/drawing1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533400</xdr:colOff>
      <xdr:row>4</xdr:row>
      <xdr:rowOff>47625</xdr:rowOff>
    </xdr:from>
    <xdr:to>
      <xdr:col>0</xdr:col>
      <xdr:colOff>647700</xdr:colOff>
      <xdr:row>6</xdr:row>
      <xdr:rowOff>104775</xdr:rowOff>
    </xdr:to>
    <xdr:sp macro="" textlink="">
      <xdr:nvSpPr>
        <xdr:cNvPr id="9282346" name="AutoShape 2"/>
        <xdr:cNvSpPr>
          <a:spLocks/>
        </xdr:cNvSpPr>
      </xdr:nvSpPr>
      <xdr:spPr bwMode="auto">
        <a:xfrm>
          <a:off x="533400" y="1238250"/>
          <a:ext cx="114300" cy="495300"/>
        </a:xfrm>
        <a:prstGeom prst="rightBrace">
          <a:avLst>
            <a:gd name="adj1" fmla="val 3611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733425</xdr:colOff>
      <xdr:row>3</xdr:row>
      <xdr:rowOff>9525</xdr:rowOff>
    </xdr:from>
    <xdr:to>
      <xdr:col>0</xdr:col>
      <xdr:colOff>1076325</xdr:colOff>
      <xdr:row>4</xdr:row>
      <xdr:rowOff>19050</xdr:rowOff>
    </xdr:to>
    <xdr:sp macro="" textlink="">
      <xdr:nvSpPr>
        <xdr:cNvPr id="1027" name="Text Box 3"/>
        <xdr:cNvSpPr txBox="1">
          <a:spLocks noChangeArrowheads="1"/>
        </xdr:cNvSpPr>
      </xdr:nvSpPr>
      <xdr:spPr bwMode="auto">
        <a:xfrm>
          <a:off x="733425" y="904875"/>
          <a:ext cx="3429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a:t>
          </a:r>
        </a:p>
      </xdr:txBody>
    </xdr:sp>
    <xdr:clientData/>
  </xdr:twoCellAnchor>
  <xdr:twoCellAnchor>
    <xdr:from>
      <xdr:col>0</xdr:col>
      <xdr:colOff>714375</xdr:colOff>
      <xdr:row>5</xdr:row>
      <xdr:rowOff>32385</xdr:rowOff>
    </xdr:from>
    <xdr:to>
      <xdr:col>0</xdr:col>
      <xdr:colOff>1057275</xdr:colOff>
      <xdr:row>6</xdr:row>
      <xdr:rowOff>17145</xdr:rowOff>
    </xdr:to>
    <xdr:sp macro="" textlink="">
      <xdr:nvSpPr>
        <xdr:cNvPr id="1028" name="Text Box 4"/>
        <xdr:cNvSpPr txBox="1">
          <a:spLocks noChangeArrowheads="1"/>
        </xdr:cNvSpPr>
      </xdr:nvSpPr>
      <xdr:spPr bwMode="auto">
        <a:xfrm>
          <a:off x="714375" y="1308735"/>
          <a:ext cx="3429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※2</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290513</xdr:colOff>
      <xdr:row>1</xdr:row>
      <xdr:rowOff>133353</xdr:rowOff>
    </xdr:from>
    <xdr:to>
      <xdr:col>4</xdr:col>
      <xdr:colOff>328613</xdr:colOff>
      <xdr:row>1</xdr:row>
      <xdr:rowOff>290515</xdr:rowOff>
    </xdr:to>
    <xdr:sp macro="" textlink="">
      <xdr:nvSpPr>
        <xdr:cNvPr id="3" name="右中かっこ 2"/>
        <xdr:cNvSpPr/>
      </xdr:nvSpPr>
      <xdr:spPr>
        <a:xfrm rot="5400000">
          <a:off x="2917032" y="-150016"/>
          <a:ext cx="157162" cy="14097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619125</xdr:colOff>
      <xdr:row>3</xdr:row>
      <xdr:rowOff>0</xdr:rowOff>
    </xdr:from>
    <xdr:to>
      <xdr:col>0</xdr:col>
      <xdr:colOff>685800</xdr:colOff>
      <xdr:row>6</xdr:row>
      <xdr:rowOff>171450</xdr:rowOff>
    </xdr:to>
    <xdr:sp macro="" textlink="">
      <xdr:nvSpPr>
        <xdr:cNvPr id="18823411" name="AutoShape 1"/>
        <xdr:cNvSpPr>
          <a:spLocks/>
        </xdr:cNvSpPr>
      </xdr:nvSpPr>
      <xdr:spPr bwMode="auto">
        <a:xfrm>
          <a:off x="619125" y="942975"/>
          <a:ext cx="66675" cy="742950"/>
        </a:xfrm>
        <a:prstGeom prst="rightBrace">
          <a:avLst>
            <a:gd name="adj1" fmla="val 9621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726885</xdr:colOff>
      <xdr:row>4</xdr:row>
      <xdr:rowOff>98559</xdr:rowOff>
    </xdr:from>
    <xdr:to>
      <xdr:col>0</xdr:col>
      <xdr:colOff>1123950</xdr:colOff>
      <xdr:row>5</xdr:row>
      <xdr:rowOff>142675</xdr:rowOff>
    </xdr:to>
    <xdr:sp macro="" textlink="">
      <xdr:nvSpPr>
        <xdr:cNvPr id="4" name="Text Box 2"/>
        <xdr:cNvSpPr txBox="1">
          <a:spLocks noChangeArrowheads="1"/>
        </xdr:cNvSpPr>
      </xdr:nvSpPr>
      <xdr:spPr bwMode="auto">
        <a:xfrm>
          <a:off x="726885" y="1317759"/>
          <a:ext cx="397065" cy="2346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a:t>
          </a:r>
        </a:p>
      </xdr:txBody>
    </xdr:sp>
    <xdr:clientData/>
  </xdr:twoCellAnchor>
  <xdr:twoCellAnchor>
    <xdr:from>
      <xdr:col>0</xdr:col>
      <xdr:colOff>619125</xdr:colOff>
      <xdr:row>9</xdr:row>
      <xdr:rowOff>285750</xdr:rowOff>
    </xdr:from>
    <xdr:to>
      <xdr:col>0</xdr:col>
      <xdr:colOff>685800</xdr:colOff>
      <xdr:row>13</xdr:row>
      <xdr:rowOff>152400</xdr:rowOff>
    </xdr:to>
    <xdr:sp macro="" textlink="">
      <xdr:nvSpPr>
        <xdr:cNvPr id="18823413" name="AutoShape 5"/>
        <xdr:cNvSpPr>
          <a:spLocks/>
        </xdr:cNvSpPr>
      </xdr:nvSpPr>
      <xdr:spPr bwMode="auto">
        <a:xfrm>
          <a:off x="619125" y="2305050"/>
          <a:ext cx="66675" cy="723900"/>
        </a:xfrm>
        <a:prstGeom prst="rightBrace">
          <a:avLst>
            <a:gd name="adj1" fmla="val 9374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755460</xdr:colOff>
      <xdr:row>11</xdr:row>
      <xdr:rowOff>89034</xdr:rowOff>
    </xdr:from>
    <xdr:to>
      <xdr:col>1</xdr:col>
      <xdr:colOff>19050</xdr:colOff>
      <xdr:row>12</xdr:row>
      <xdr:rowOff>133150</xdr:rowOff>
    </xdr:to>
    <xdr:sp macro="" textlink="">
      <xdr:nvSpPr>
        <xdr:cNvPr id="7" name="Text Box 6"/>
        <xdr:cNvSpPr txBox="1">
          <a:spLocks noChangeArrowheads="1"/>
        </xdr:cNvSpPr>
      </xdr:nvSpPr>
      <xdr:spPr bwMode="auto">
        <a:xfrm>
          <a:off x="755460" y="2756034"/>
          <a:ext cx="397065" cy="2346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590550</xdr:colOff>
      <xdr:row>4</xdr:row>
      <xdr:rowOff>0</xdr:rowOff>
    </xdr:from>
    <xdr:to>
      <xdr:col>0</xdr:col>
      <xdr:colOff>666750</xdr:colOff>
      <xdr:row>8</xdr:row>
      <xdr:rowOff>0</xdr:rowOff>
    </xdr:to>
    <xdr:sp macro="" textlink="">
      <xdr:nvSpPr>
        <xdr:cNvPr id="8968035" name="AutoShape 2"/>
        <xdr:cNvSpPr>
          <a:spLocks/>
        </xdr:cNvSpPr>
      </xdr:nvSpPr>
      <xdr:spPr bwMode="auto">
        <a:xfrm>
          <a:off x="590550" y="1019175"/>
          <a:ext cx="76200" cy="762000"/>
        </a:xfrm>
        <a:prstGeom prst="rightBrace">
          <a:avLst>
            <a:gd name="adj1" fmla="val 9893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685800</xdr:colOff>
      <xdr:row>5</xdr:row>
      <xdr:rowOff>113297</xdr:rowOff>
    </xdr:from>
    <xdr:to>
      <xdr:col>0</xdr:col>
      <xdr:colOff>1152525</xdr:colOff>
      <xdr:row>6</xdr:row>
      <xdr:rowOff>163429</xdr:rowOff>
    </xdr:to>
    <xdr:sp macro="" textlink="">
      <xdr:nvSpPr>
        <xdr:cNvPr id="4" name="Text Box 3"/>
        <xdr:cNvSpPr txBox="1">
          <a:spLocks noChangeArrowheads="1"/>
        </xdr:cNvSpPr>
      </xdr:nvSpPr>
      <xdr:spPr bwMode="auto">
        <a:xfrm>
          <a:off x="685800" y="1446797"/>
          <a:ext cx="466725" cy="240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a:t>
          </a:r>
        </a:p>
      </xdr:txBody>
    </xdr:sp>
    <xdr:clientData/>
  </xdr:twoCellAnchor>
  <xdr:twoCellAnchor>
    <xdr:from>
      <xdr:col>0</xdr:col>
      <xdr:colOff>590550</xdr:colOff>
      <xdr:row>11</xdr:row>
      <xdr:rowOff>76200</xdr:rowOff>
    </xdr:from>
    <xdr:to>
      <xdr:col>0</xdr:col>
      <xdr:colOff>666750</xdr:colOff>
      <xdr:row>15</xdr:row>
      <xdr:rowOff>0</xdr:rowOff>
    </xdr:to>
    <xdr:sp macro="" textlink="">
      <xdr:nvSpPr>
        <xdr:cNvPr id="8968037" name="AutoShape 8"/>
        <xdr:cNvSpPr>
          <a:spLocks/>
        </xdr:cNvSpPr>
      </xdr:nvSpPr>
      <xdr:spPr bwMode="auto">
        <a:xfrm>
          <a:off x="590550" y="2438400"/>
          <a:ext cx="76200" cy="723900"/>
        </a:xfrm>
        <a:prstGeom prst="rightBrace">
          <a:avLst>
            <a:gd name="adj1" fmla="val 8954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704850</xdr:colOff>
      <xdr:row>12</xdr:row>
      <xdr:rowOff>113297</xdr:rowOff>
    </xdr:from>
    <xdr:to>
      <xdr:col>0</xdr:col>
      <xdr:colOff>1171575</xdr:colOff>
      <xdr:row>13</xdr:row>
      <xdr:rowOff>163429</xdr:rowOff>
    </xdr:to>
    <xdr:sp macro="" textlink="">
      <xdr:nvSpPr>
        <xdr:cNvPr id="7" name="Text Box 9"/>
        <xdr:cNvSpPr txBox="1">
          <a:spLocks noChangeArrowheads="1"/>
        </xdr:cNvSpPr>
      </xdr:nvSpPr>
      <xdr:spPr bwMode="auto">
        <a:xfrm>
          <a:off x="704850" y="2894597"/>
          <a:ext cx="466725" cy="240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704850</xdr:colOff>
      <xdr:row>6</xdr:row>
      <xdr:rowOff>0</xdr:rowOff>
    </xdr:from>
    <xdr:to>
      <xdr:col>0</xdr:col>
      <xdr:colOff>781050</xdr:colOff>
      <xdr:row>9</xdr:row>
      <xdr:rowOff>171450</xdr:rowOff>
    </xdr:to>
    <xdr:sp macro="" textlink="">
      <xdr:nvSpPr>
        <xdr:cNvPr id="19966090" name="AutoShape 3"/>
        <xdr:cNvSpPr>
          <a:spLocks/>
        </xdr:cNvSpPr>
      </xdr:nvSpPr>
      <xdr:spPr bwMode="auto">
        <a:xfrm>
          <a:off x="704850" y="1200150"/>
          <a:ext cx="76200" cy="742950"/>
        </a:xfrm>
        <a:prstGeom prst="rightBrace">
          <a:avLst>
            <a:gd name="adj1" fmla="val 999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809626</xdr:colOff>
      <xdr:row>7</xdr:row>
      <xdr:rowOff>104775</xdr:rowOff>
    </xdr:from>
    <xdr:to>
      <xdr:col>0</xdr:col>
      <xdr:colOff>1133476</xdr:colOff>
      <xdr:row>8</xdr:row>
      <xdr:rowOff>114300</xdr:rowOff>
    </xdr:to>
    <xdr:sp macro="" textlink="">
      <xdr:nvSpPr>
        <xdr:cNvPr id="5" name="Text Box 5"/>
        <xdr:cNvSpPr txBox="1">
          <a:spLocks noChangeArrowheads="1"/>
        </xdr:cNvSpPr>
      </xdr:nvSpPr>
      <xdr:spPr bwMode="auto">
        <a:xfrm>
          <a:off x="809626" y="1819275"/>
          <a:ext cx="3238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485775</xdr:colOff>
      <xdr:row>7</xdr:row>
      <xdr:rowOff>9525</xdr:rowOff>
    </xdr:from>
    <xdr:to>
      <xdr:col>0</xdr:col>
      <xdr:colOff>809625</xdr:colOff>
      <xdr:row>8</xdr:row>
      <xdr:rowOff>19050</xdr:rowOff>
    </xdr:to>
    <xdr:sp macro="" textlink="">
      <xdr:nvSpPr>
        <xdr:cNvPr id="8" name="Text Box 5"/>
        <xdr:cNvSpPr txBox="1">
          <a:spLocks noChangeArrowheads="1"/>
        </xdr:cNvSpPr>
      </xdr:nvSpPr>
      <xdr:spPr bwMode="auto">
        <a:xfrm>
          <a:off x="485775" y="1724025"/>
          <a:ext cx="3238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647700</xdr:colOff>
      <xdr:row>35</xdr:row>
      <xdr:rowOff>95250</xdr:rowOff>
    </xdr:from>
    <xdr:to>
      <xdr:col>7</xdr:col>
      <xdr:colOff>0</xdr:colOff>
      <xdr:row>49</xdr:row>
      <xdr:rowOff>76200</xdr:rowOff>
    </xdr:to>
    <xdr:graphicFrame macro="">
      <xdr:nvGraphicFramePr>
        <xdr:cNvPr id="17393168"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647700</xdr:colOff>
      <xdr:row>5</xdr:row>
      <xdr:rowOff>9525</xdr:rowOff>
    </xdr:from>
    <xdr:to>
      <xdr:col>0</xdr:col>
      <xdr:colOff>990600</xdr:colOff>
      <xdr:row>6</xdr:row>
      <xdr:rowOff>0</xdr:rowOff>
    </xdr:to>
    <xdr:sp macro="" textlink="">
      <xdr:nvSpPr>
        <xdr:cNvPr id="3074" name="Text Box 2"/>
        <xdr:cNvSpPr txBox="1">
          <a:spLocks noChangeArrowheads="1"/>
        </xdr:cNvSpPr>
      </xdr:nvSpPr>
      <xdr:spPr bwMode="auto">
        <a:xfrm>
          <a:off x="647700" y="1333500"/>
          <a:ext cx="3429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0</xdr:col>
      <xdr:colOff>552450</xdr:colOff>
      <xdr:row>6</xdr:row>
      <xdr:rowOff>47625</xdr:rowOff>
    </xdr:from>
    <xdr:to>
      <xdr:col>0</xdr:col>
      <xdr:colOff>657225</xdr:colOff>
      <xdr:row>8</xdr:row>
      <xdr:rowOff>152400</xdr:rowOff>
    </xdr:to>
    <xdr:sp macro="" textlink="">
      <xdr:nvSpPr>
        <xdr:cNvPr id="20569204" name="AutoShape 3"/>
        <xdr:cNvSpPr>
          <a:spLocks/>
        </xdr:cNvSpPr>
      </xdr:nvSpPr>
      <xdr:spPr bwMode="auto">
        <a:xfrm>
          <a:off x="552450" y="1438275"/>
          <a:ext cx="104775" cy="542925"/>
        </a:xfrm>
        <a:prstGeom prst="rightBrace">
          <a:avLst>
            <a:gd name="adj1" fmla="val 3610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647700</xdr:colOff>
      <xdr:row>6</xdr:row>
      <xdr:rowOff>180975</xdr:rowOff>
    </xdr:from>
    <xdr:to>
      <xdr:col>0</xdr:col>
      <xdr:colOff>990600</xdr:colOff>
      <xdr:row>7</xdr:row>
      <xdr:rowOff>171450</xdr:rowOff>
    </xdr:to>
    <xdr:sp macro="" textlink="">
      <xdr:nvSpPr>
        <xdr:cNvPr id="3076" name="Text Box 4"/>
        <xdr:cNvSpPr txBox="1">
          <a:spLocks noChangeArrowheads="1"/>
        </xdr:cNvSpPr>
      </xdr:nvSpPr>
      <xdr:spPr bwMode="auto">
        <a:xfrm>
          <a:off x="647700" y="1695450"/>
          <a:ext cx="3429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2</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0</xdr:col>
      <xdr:colOff>657225</xdr:colOff>
      <xdr:row>12</xdr:row>
      <xdr:rowOff>9525</xdr:rowOff>
    </xdr:from>
    <xdr:to>
      <xdr:col>0</xdr:col>
      <xdr:colOff>1000125</xdr:colOff>
      <xdr:row>13</xdr:row>
      <xdr:rowOff>0</xdr:rowOff>
    </xdr:to>
    <xdr:sp macro="" textlink="">
      <xdr:nvSpPr>
        <xdr:cNvPr id="3085" name="Text Box 13"/>
        <xdr:cNvSpPr txBox="1">
          <a:spLocks noChangeArrowheads="1"/>
        </xdr:cNvSpPr>
      </xdr:nvSpPr>
      <xdr:spPr bwMode="auto">
        <a:xfrm>
          <a:off x="657225" y="2667000"/>
          <a:ext cx="3429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0</xdr:col>
      <xdr:colOff>542925</xdr:colOff>
      <xdr:row>13</xdr:row>
      <xdr:rowOff>47625</xdr:rowOff>
    </xdr:from>
    <xdr:to>
      <xdr:col>0</xdr:col>
      <xdr:colOff>657225</xdr:colOff>
      <xdr:row>15</xdr:row>
      <xdr:rowOff>142875</xdr:rowOff>
    </xdr:to>
    <xdr:sp macro="" textlink="">
      <xdr:nvSpPr>
        <xdr:cNvPr id="20569207" name="AutoShape 14"/>
        <xdr:cNvSpPr>
          <a:spLocks/>
        </xdr:cNvSpPr>
      </xdr:nvSpPr>
      <xdr:spPr bwMode="auto">
        <a:xfrm>
          <a:off x="542925" y="2943225"/>
          <a:ext cx="114300" cy="533400"/>
        </a:xfrm>
        <a:prstGeom prst="rightBrace">
          <a:avLst>
            <a:gd name="adj1" fmla="val 3610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647700</xdr:colOff>
      <xdr:row>13</xdr:row>
      <xdr:rowOff>180975</xdr:rowOff>
    </xdr:from>
    <xdr:to>
      <xdr:col>0</xdr:col>
      <xdr:colOff>990600</xdr:colOff>
      <xdr:row>14</xdr:row>
      <xdr:rowOff>171450</xdr:rowOff>
    </xdr:to>
    <xdr:sp macro="" textlink="">
      <xdr:nvSpPr>
        <xdr:cNvPr id="3087" name="Text Box 15"/>
        <xdr:cNvSpPr txBox="1">
          <a:spLocks noChangeArrowheads="1"/>
        </xdr:cNvSpPr>
      </xdr:nvSpPr>
      <xdr:spPr bwMode="auto">
        <a:xfrm>
          <a:off x="647700" y="3028950"/>
          <a:ext cx="3429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2</a:t>
          </a:r>
          <a:endParaRPr lang="ja-JP" altLang="en-US" sz="10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657225</xdr:colOff>
      <xdr:row>3</xdr:row>
      <xdr:rowOff>16946</xdr:rowOff>
    </xdr:from>
    <xdr:to>
      <xdr:col>0</xdr:col>
      <xdr:colOff>1000125</xdr:colOff>
      <xdr:row>3</xdr:row>
      <xdr:rowOff>166356</xdr:rowOff>
    </xdr:to>
    <xdr:sp macro="" textlink="">
      <xdr:nvSpPr>
        <xdr:cNvPr id="4104" name="Text Box 8"/>
        <xdr:cNvSpPr txBox="1">
          <a:spLocks noChangeArrowheads="1"/>
        </xdr:cNvSpPr>
      </xdr:nvSpPr>
      <xdr:spPr bwMode="auto">
        <a:xfrm>
          <a:off x="657225" y="817046"/>
          <a:ext cx="342900" cy="149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0</xdr:col>
      <xdr:colOff>552450</xdr:colOff>
      <xdr:row>4</xdr:row>
      <xdr:rowOff>95250</xdr:rowOff>
    </xdr:from>
    <xdr:to>
      <xdr:col>0</xdr:col>
      <xdr:colOff>666750</xdr:colOff>
      <xdr:row>6</xdr:row>
      <xdr:rowOff>123825</xdr:rowOff>
    </xdr:to>
    <xdr:sp macro="" textlink="">
      <xdr:nvSpPr>
        <xdr:cNvPr id="6998006" name="AutoShape 9"/>
        <xdr:cNvSpPr>
          <a:spLocks/>
        </xdr:cNvSpPr>
      </xdr:nvSpPr>
      <xdr:spPr bwMode="auto">
        <a:xfrm>
          <a:off x="552450" y="1038225"/>
          <a:ext cx="114300" cy="428625"/>
        </a:xfrm>
        <a:prstGeom prst="rightBrace">
          <a:avLst>
            <a:gd name="adj1" fmla="val 3343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647700</xdr:colOff>
      <xdr:row>5</xdr:row>
      <xdr:rowOff>43638</xdr:rowOff>
    </xdr:from>
    <xdr:to>
      <xdr:col>0</xdr:col>
      <xdr:colOff>990600</xdr:colOff>
      <xdr:row>6</xdr:row>
      <xdr:rowOff>2548</xdr:rowOff>
    </xdr:to>
    <xdr:sp macro="" textlink="">
      <xdr:nvSpPr>
        <xdr:cNvPr id="4106" name="Text Box 10"/>
        <xdr:cNvSpPr txBox="1">
          <a:spLocks noChangeArrowheads="1"/>
        </xdr:cNvSpPr>
      </xdr:nvSpPr>
      <xdr:spPr bwMode="auto">
        <a:xfrm>
          <a:off x="647700" y="1224738"/>
          <a:ext cx="342900" cy="149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2</a:t>
          </a:r>
          <a:endParaRPr lang="ja-JP" altLang="en-US" sz="10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542925</xdr:colOff>
      <xdr:row>3</xdr:row>
      <xdr:rowOff>47625</xdr:rowOff>
    </xdr:from>
    <xdr:to>
      <xdr:col>0</xdr:col>
      <xdr:colOff>638175</xdr:colOff>
      <xdr:row>5</xdr:row>
      <xdr:rowOff>190500</xdr:rowOff>
    </xdr:to>
    <xdr:sp macro="" textlink="">
      <xdr:nvSpPr>
        <xdr:cNvPr id="11238802" name="AutoShape 4"/>
        <xdr:cNvSpPr>
          <a:spLocks/>
        </xdr:cNvSpPr>
      </xdr:nvSpPr>
      <xdr:spPr bwMode="auto">
        <a:xfrm>
          <a:off x="542925" y="704850"/>
          <a:ext cx="95250" cy="581025"/>
        </a:xfrm>
        <a:prstGeom prst="rightBrace">
          <a:avLst>
            <a:gd name="adj1" fmla="val 3612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647700</xdr:colOff>
      <xdr:row>3</xdr:row>
      <xdr:rowOff>180975</xdr:rowOff>
    </xdr:from>
    <xdr:to>
      <xdr:col>0</xdr:col>
      <xdr:colOff>990600</xdr:colOff>
      <xdr:row>4</xdr:row>
      <xdr:rowOff>171450</xdr:rowOff>
    </xdr:to>
    <xdr:sp macro="" textlink="">
      <xdr:nvSpPr>
        <xdr:cNvPr id="5125" name="Text Box 5"/>
        <xdr:cNvSpPr txBox="1">
          <a:spLocks noChangeArrowheads="1"/>
        </xdr:cNvSpPr>
      </xdr:nvSpPr>
      <xdr:spPr bwMode="auto">
        <a:xfrm>
          <a:off x="647700" y="1362075"/>
          <a:ext cx="3429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a:t>
          </a:r>
          <a:endParaRPr lang="ja-JP" altLang="en-US" sz="1000" b="0" i="0" u="none" strike="noStrike" baseline="0">
            <a:solidFill>
              <a:srgbClr val="000000"/>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523875</xdr:colOff>
      <xdr:row>4</xdr:row>
      <xdr:rowOff>85725</xdr:rowOff>
    </xdr:from>
    <xdr:to>
      <xdr:col>0</xdr:col>
      <xdr:colOff>600075</xdr:colOff>
      <xdr:row>6</xdr:row>
      <xdr:rowOff>123825</xdr:rowOff>
    </xdr:to>
    <xdr:sp macro="" textlink="">
      <xdr:nvSpPr>
        <xdr:cNvPr id="19512399" name="AutoShape 1"/>
        <xdr:cNvSpPr>
          <a:spLocks/>
        </xdr:cNvSpPr>
      </xdr:nvSpPr>
      <xdr:spPr bwMode="auto">
        <a:xfrm>
          <a:off x="523875" y="1057275"/>
          <a:ext cx="76200" cy="419100"/>
        </a:xfrm>
        <a:prstGeom prst="rightBrace">
          <a:avLst>
            <a:gd name="adj1" fmla="val 4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668655</xdr:colOff>
      <xdr:row>4</xdr:row>
      <xdr:rowOff>182880</xdr:rowOff>
    </xdr:from>
    <xdr:to>
      <xdr:col>0</xdr:col>
      <xdr:colOff>1089904</xdr:colOff>
      <xdr:row>6</xdr:row>
      <xdr:rowOff>30480</xdr:rowOff>
    </xdr:to>
    <xdr:sp macro="" textlink="">
      <xdr:nvSpPr>
        <xdr:cNvPr id="6146" name="Text Box 2"/>
        <xdr:cNvSpPr txBox="1">
          <a:spLocks noChangeArrowheads="1"/>
        </xdr:cNvSpPr>
      </xdr:nvSpPr>
      <xdr:spPr bwMode="auto">
        <a:xfrm>
          <a:off x="601980" y="1287780"/>
          <a:ext cx="3733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647700</xdr:colOff>
      <xdr:row>4</xdr:row>
      <xdr:rowOff>9525</xdr:rowOff>
    </xdr:from>
    <xdr:to>
      <xdr:col>0</xdr:col>
      <xdr:colOff>990600</xdr:colOff>
      <xdr:row>5</xdr:row>
      <xdr:rowOff>0</xdr:rowOff>
    </xdr:to>
    <xdr:sp macro="" textlink="">
      <xdr:nvSpPr>
        <xdr:cNvPr id="8195" name="Text Box 3"/>
        <xdr:cNvSpPr txBox="1">
          <a:spLocks noChangeArrowheads="1"/>
        </xdr:cNvSpPr>
      </xdr:nvSpPr>
      <xdr:spPr bwMode="auto">
        <a:xfrm>
          <a:off x="647700" y="1190625"/>
          <a:ext cx="3429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a:t>
          </a:r>
        </a:p>
      </xdr:txBody>
    </xdr:sp>
    <xdr:clientData/>
  </xdr:twoCellAnchor>
  <xdr:twoCellAnchor>
    <xdr:from>
      <xdr:col>0</xdr:col>
      <xdr:colOff>514350</xdr:colOff>
      <xdr:row>5</xdr:row>
      <xdr:rowOff>76200</xdr:rowOff>
    </xdr:from>
    <xdr:to>
      <xdr:col>0</xdr:col>
      <xdr:colOff>609600</xdr:colOff>
      <xdr:row>7</xdr:row>
      <xdr:rowOff>104775</xdr:rowOff>
    </xdr:to>
    <xdr:sp macro="" textlink="">
      <xdr:nvSpPr>
        <xdr:cNvPr id="19028557" name="AutoShape 4"/>
        <xdr:cNvSpPr>
          <a:spLocks/>
        </xdr:cNvSpPr>
      </xdr:nvSpPr>
      <xdr:spPr bwMode="auto">
        <a:xfrm>
          <a:off x="514350" y="1085850"/>
          <a:ext cx="95250" cy="390525"/>
        </a:xfrm>
        <a:prstGeom prst="rightBrace">
          <a:avLst>
            <a:gd name="adj1" fmla="val 3046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647700</xdr:colOff>
      <xdr:row>5</xdr:row>
      <xdr:rowOff>180975</xdr:rowOff>
    </xdr:from>
    <xdr:to>
      <xdr:col>0</xdr:col>
      <xdr:colOff>990600</xdr:colOff>
      <xdr:row>6</xdr:row>
      <xdr:rowOff>171450</xdr:rowOff>
    </xdr:to>
    <xdr:sp macro="" textlink="">
      <xdr:nvSpPr>
        <xdr:cNvPr id="8197" name="Text Box 5"/>
        <xdr:cNvSpPr txBox="1">
          <a:spLocks noChangeArrowheads="1"/>
        </xdr:cNvSpPr>
      </xdr:nvSpPr>
      <xdr:spPr bwMode="auto">
        <a:xfrm>
          <a:off x="647700" y="1552575"/>
          <a:ext cx="3429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※2</a:t>
          </a:r>
        </a:p>
      </xdr:txBody>
    </xdr:sp>
    <xdr:clientData/>
  </xdr:twoCellAnchor>
  <xdr:twoCellAnchor>
    <xdr:from>
      <xdr:col>0</xdr:col>
      <xdr:colOff>647700</xdr:colOff>
      <xdr:row>12</xdr:row>
      <xdr:rowOff>7421</xdr:rowOff>
    </xdr:from>
    <xdr:to>
      <xdr:col>0</xdr:col>
      <xdr:colOff>990600</xdr:colOff>
      <xdr:row>12</xdr:row>
      <xdr:rowOff>156831</xdr:rowOff>
    </xdr:to>
    <xdr:sp macro="" textlink="">
      <xdr:nvSpPr>
        <xdr:cNvPr id="8200" name="Text Box 8"/>
        <xdr:cNvSpPr txBox="1">
          <a:spLocks noChangeArrowheads="1"/>
        </xdr:cNvSpPr>
      </xdr:nvSpPr>
      <xdr:spPr bwMode="auto">
        <a:xfrm>
          <a:off x="647700" y="3322121"/>
          <a:ext cx="342900" cy="149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a:t>
          </a:r>
        </a:p>
      </xdr:txBody>
    </xdr:sp>
    <xdr:clientData/>
  </xdr:twoCellAnchor>
  <xdr:twoCellAnchor>
    <xdr:from>
      <xdr:col>0</xdr:col>
      <xdr:colOff>514350</xdr:colOff>
      <xdr:row>13</xdr:row>
      <xdr:rowOff>76200</xdr:rowOff>
    </xdr:from>
    <xdr:to>
      <xdr:col>0</xdr:col>
      <xdr:colOff>590550</xdr:colOff>
      <xdr:row>15</xdr:row>
      <xdr:rowOff>133350</xdr:rowOff>
    </xdr:to>
    <xdr:sp macro="" textlink="">
      <xdr:nvSpPr>
        <xdr:cNvPr id="19028560" name="AutoShape 9"/>
        <xdr:cNvSpPr>
          <a:spLocks/>
        </xdr:cNvSpPr>
      </xdr:nvSpPr>
      <xdr:spPr bwMode="auto">
        <a:xfrm>
          <a:off x="514350" y="2438400"/>
          <a:ext cx="76200" cy="419100"/>
        </a:xfrm>
        <a:prstGeom prst="rightBrace">
          <a:avLst>
            <a:gd name="adj1" fmla="val 3055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647700</xdr:colOff>
      <xdr:row>14</xdr:row>
      <xdr:rowOff>43638</xdr:rowOff>
    </xdr:from>
    <xdr:to>
      <xdr:col>0</xdr:col>
      <xdr:colOff>990600</xdr:colOff>
      <xdr:row>15</xdr:row>
      <xdr:rowOff>2548</xdr:rowOff>
    </xdr:to>
    <xdr:sp macro="" textlink="">
      <xdr:nvSpPr>
        <xdr:cNvPr id="8202" name="Text Box 10"/>
        <xdr:cNvSpPr txBox="1">
          <a:spLocks noChangeArrowheads="1"/>
        </xdr:cNvSpPr>
      </xdr:nvSpPr>
      <xdr:spPr bwMode="auto">
        <a:xfrm>
          <a:off x="647700" y="3739338"/>
          <a:ext cx="342900" cy="149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※2</a:t>
          </a:r>
        </a:p>
      </xdr:txBody>
    </xdr:sp>
    <xdr:clientData/>
  </xdr:twoCellAnchor>
  <xdr:twoCellAnchor>
    <xdr:from>
      <xdr:col>6</xdr:col>
      <xdr:colOff>32385</xdr:colOff>
      <xdr:row>7</xdr:row>
      <xdr:rowOff>22860</xdr:rowOff>
    </xdr:from>
    <xdr:to>
      <xdr:col>6</xdr:col>
      <xdr:colOff>294982</xdr:colOff>
      <xdr:row>8</xdr:row>
      <xdr:rowOff>38100</xdr:rowOff>
    </xdr:to>
    <xdr:sp macro="" textlink="">
      <xdr:nvSpPr>
        <xdr:cNvPr id="8212" name="Text Box 20"/>
        <xdr:cNvSpPr txBox="1">
          <a:spLocks noChangeArrowheads="1"/>
        </xdr:cNvSpPr>
      </xdr:nvSpPr>
      <xdr:spPr bwMode="auto">
        <a:xfrm>
          <a:off x="4183380" y="1775460"/>
          <a:ext cx="2438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※4</a:t>
          </a:r>
        </a:p>
      </xdr:txBody>
    </xdr:sp>
    <xdr:clientData/>
  </xdr:twoCellAnchor>
  <xdr:twoCellAnchor>
    <xdr:from>
      <xdr:col>7</xdr:col>
      <xdr:colOff>70485</xdr:colOff>
      <xdr:row>7</xdr:row>
      <xdr:rowOff>22860</xdr:rowOff>
    </xdr:from>
    <xdr:to>
      <xdr:col>7</xdr:col>
      <xdr:colOff>335051</xdr:colOff>
      <xdr:row>8</xdr:row>
      <xdr:rowOff>30480</xdr:rowOff>
    </xdr:to>
    <xdr:sp macro="" textlink="">
      <xdr:nvSpPr>
        <xdr:cNvPr id="8213" name="Text Box 21"/>
        <xdr:cNvSpPr txBox="1">
          <a:spLocks noChangeArrowheads="1"/>
        </xdr:cNvSpPr>
      </xdr:nvSpPr>
      <xdr:spPr bwMode="auto">
        <a:xfrm>
          <a:off x="4838700" y="1775460"/>
          <a:ext cx="2362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※4</a:t>
          </a:r>
        </a:p>
      </xdr:txBody>
    </xdr:sp>
    <xdr:clientData/>
  </xdr:twoCellAnchor>
  <xdr:twoCellAnchor>
    <xdr:from>
      <xdr:col>8</xdr:col>
      <xdr:colOff>70485</xdr:colOff>
      <xdr:row>7</xdr:row>
      <xdr:rowOff>22860</xdr:rowOff>
    </xdr:from>
    <xdr:to>
      <xdr:col>8</xdr:col>
      <xdr:colOff>335051</xdr:colOff>
      <xdr:row>8</xdr:row>
      <xdr:rowOff>30480</xdr:rowOff>
    </xdr:to>
    <xdr:sp macro="" textlink="">
      <xdr:nvSpPr>
        <xdr:cNvPr id="8214" name="Text Box 22"/>
        <xdr:cNvSpPr txBox="1">
          <a:spLocks noChangeArrowheads="1"/>
        </xdr:cNvSpPr>
      </xdr:nvSpPr>
      <xdr:spPr bwMode="auto">
        <a:xfrm>
          <a:off x="5455920" y="1775460"/>
          <a:ext cx="2362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※4</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638175</xdr:colOff>
      <xdr:row>6</xdr:row>
      <xdr:rowOff>9747</xdr:rowOff>
    </xdr:from>
    <xdr:to>
      <xdr:col>0</xdr:col>
      <xdr:colOff>981075</xdr:colOff>
      <xdr:row>6</xdr:row>
      <xdr:rowOff>157274</xdr:rowOff>
    </xdr:to>
    <xdr:sp macro="" textlink="">
      <xdr:nvSpPr>
        <xdr:cNvPr id="11267" name="Text Box 3"/>
        <xdr:cNvSpPr txBox="1">
          <a:spLocks noChangeArrowheads="1"/>
        </xdr:cNvSpPr>
      </xdr:nvSpPr>
      <xdr:spPr bwMode="auto">
        <a:xfrm>
          <a:off x="638175" y="1362297"/>
          <a:ext cx="342900" cy="1475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a:t>
          </a:r>
        </a:p>
      </xdr:txBody>
    </xdr:sp>
    <xdr:clientData/>
  </xdr:twoCellAnchor>
  <xdr:twoCellAnchor>
    <xdr:from>
      <xdr:col>0</xdr:col>
      <xdr:colOff>495300</xdr:colOff>
      <xdr:row>7</xdr:row>
      <xdr:rowOff>133350</xdr:rowOff>
    </xdr:from>
    <xdr:to>
      <xdr:col>0</xdr:col>
      <xdr:colOff>609600</xdr:colOff>
      <xdr:row>9</xdr:row>
      <xdr:rowOff>133350</xdr:rowOff>
    </xdr:to>
    <xdr:sp macro="" textlink="">
      <xdr:nvSpPr>
        <xdr:cNvPr id="18799205" name="AutoShape 4"/>
        <xdr:cNvSpPr>
          <a:spLocks/>
        </xdr:cNvSpPr>
      </xdr:nvSpPr>
      <xdr:spPr bwMode="auto">
        <a:xfrm>
          <a:off x="495300" y="1447800"/>
          <a:ext cx="114300" cy="381000"/>
        </a:xfrm>
        <a:prstGeom prst="rightBrace">
          <a:avLst>
            <a:gd name="adj1" fmla="val 3228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628650</xdr:colOff>
      <xdr:row>8</xdr:row>
      <xdr:rowOff>61580</xdr:rowOff>
    </xdr:from>
    <xdr:to>
      <xdr:col>0</xdr:col>
      <xdr:colOff>971550</xdr:colOff>
      <xdr:row>9</xdr:row>
      <xdr:rowOff>26803</xdr:rowOff>
    </xdr:to>
    <xdr:sp macro="" textlink="">
      <xdr:nvSpPr>
        <xdr:cNvPr id="11269" name="Text Box 5"/>
        <xdr:cNvSpPr txBox="1">
          <a:spLocks noChangeArrowheads="1"/>
        </xdr:cNvSpPr>
      </xdr:nvSpPr>
      <xdr:spPr bwMode="auto">
        <a:xfrm>
          <a:off x="628650" y="1795130"/>
          <a:ext cx="342900" cy="1557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※2</a:t>
          </a:r>
        </a:p>
      </xdr:txBody>
    </xdr:sp>
    <xdr:clientData/>
  </xdr:twoCellAnchor>
  <xdr:twoCellAnchor>
    <xdr:from>
      <xdr:col>0</xdr:col>
      <xdr:colOff>495300</xdr:colOff>
      <xdr:row>12</xdr:row>
      <xdr:rowOff>180975</xdr:rowOff>
    </xdr:from>
    <xdr:to>
      <xdr:col>0</xdr:col>
      <xdr:colOff>981075</xdr:colOff>
      <xdr:row>16</xdr:row>
      <xdr:rowOff>133350</xdr:rowOff>
    </xdr:to>
    <xdr:grpSp>
      <xdr:nvGrpSpPr>
        <xdr:cNvPr id="18799207" name="Group 6"/>
        <xdr:cNvGrpSpPr>
          <a:grpSpLocks/>
        </xdr:cNvGrpSpPr>
      </xdr:nvGrpSpPr>
      <xdr:grpSpPr bwMode="auto">
        <a:xfrm>
          <a:off x="495300" y="2447925"/>
          <a:ext cx="485775" cy="714375"/>
          <a:chOff x="126" y="99"/>
          <a:chExt cx="51" cy="87"/>
        </a:xfrm>
      </xdr:grpSpPr>
      <xdr:sp macro="" textlink="">
        <xdr:nvSpPr>
          <xdr:cNvPr id="11272" name="Text Box 8"/>
          <xdr:cNvSpPr txBox="1">
            <a:spLocks noChangeArrowheads="1"/>
          </xdr:cNvSpPr>
        </xdr:nvSpPr>
        <xdr:spPr bwMode="auto">
          <a:xfrm>
            <a:off x="141" y="99"/>
            <a:ext cx="36"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a:t>
            </a:r>
          </a:p>
        </xdr:txBody>
      </xdr:sp>
      <xdr:sp macro="" textlink="">
        <xdr:nvSpPr>
          <xdr:cNvPr id="18799209" name="AutoShape 9"/>
          <xdr:cNvSpPr>
            <a:spLocks/>
          </xdr:cNvSpPr>
        </xdr:nvSpPr>
        <xdr:spPr bwMode="auto">
          <a:xfrm>
            <a:off x="126" y="140"/>
            <a:ext cx="12" cy="46"/>
          </a:xfrm>
          <a:prstGeom prst="rightBrace">
            <a:avLst>
              <a:gd name="adj1" fmla="val 3194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1274" name="Text Box 10"/>
          <xdr:cNvSpPr txBox="1">
            <a:spLocks noChangeArrowheads="1"/>
          </xdr:cNvSpPr>
        </xdr:nvSpPr>
        <xdr:spPr bwMode="auto">
          <a:xfrm>
            <a:off x="140" y="154"/>
            <a:ext cx="36"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※2</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609600</xdr:colOff>
      <xdr:row>4</xdr:row>
      <xdr:rowOff>9525</xdr:rowOff>
    </xdr:from>
    <xdr:to>
      <xdr:col>0</xdr:col>
      <xdr:colOff>685800</xdr:colOff>
      <xdr:row>7</xdr:row>
      <xdr:rowOff>161925</xdr:rowOff>
    </xdr:to>
    <xdr:sp macro="" textlink="">
      <xdr:nvSpPr>
        <xdr:cNvPr id="15833618" name="AutoShape 2"/>
        <xdr:cNvSpPr>
          <a:spLocks/>
        </xdr:cNvSpPr>
      </xdr:nvSpPr>
      <xdr:spPr bwMode="auto">
        <a:xfrm>
          <a:off x="609600" y="952500"/>
          <a:ext cx="76200" cy="695325"/>
        </a:xfrm>
        <a:prstGeom prst="rightBrace">
          <a:avLst>
            <a:gd name="adj1" fmla="val 9272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710565</xdr:colOff>
      <xdr:row>5</xdr:row>
      <xdr:rowOff>97155</xdr:rowOff>
    </xdr:from>
    <xdr:to>
      <xdr:col>0</xdr:col>
      <xdr:colOff>1117102</xdr:colOff>
      <xdr:row>6</xdr:row>
      <xdr:rowOff>140970</xdr:rowOff>
    </xdr:to>
    <xdr:sp macro="" textlink="">
      <xdr:nvSpPr>
        <xdr:cNvPr id="15363" name="Text Box 3"/>
        <xdr:cNvSpPr txBox="1">
          <a:spLocks noChangeArrowheads="1"/>
        </xdr:cNvSpPr>
      </xdr:nvSpPr>
      <xdr:spPr bwMode="auto">
        <a:xfrm>
          <a:off x="710565" y="1211580"/>
          <a:ext cx="406537" cy="2247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0</xdr:col>
      <xdr:colOff>628650</xdr:colOff>
      <xdr:row>11</xdr:row>
      <xdr:rowOff>9525</xdr:rowOff>
    </xdr:from>
    <xdr:to>
      <xdr:col>0</xdr:col>
      <xdr:colOff>704850</xdr:colOff>
      <xdr:row>14</xdr:row>
      <xdr:rowOff>161925</xdr:rowOff>
    </xdr:to>
    <xdr:sp macro="" textlink="">
      <xdr:nvSpPr>
        <xdr:cNvPr id="15833620" name="AutoShape 4"/>
        <xdr:cNvSpPr>
          <a:spLocks/>
        </xdr:cNvSpPr>
      </xdr:nvSpPr>
      <xdr:spPr bwMode="auto">
        <a:xfrm>
          <a:off x="628650" y="2219325"/>
          <a:ext cx="76200" cy="695325"/>
        </a:xfrm>
        <a:prstGeom prst="rightBrace">
          <a:avLst>
            <a:gd name="adj1" fmla="val 9272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739140</xdr:colOff>
      <xdr:row>12</xdr:row>
      <xdr:rowOff>87630</xdr:rowOff>
    </xdr:from>
    <xdr:to>
      <xdr:col>0</xdr:col>
      <xdr:colOff>1145677</xdr:colOff>
      <xdr:row>13</xdr:row>
      <xdr:rowOff>131445</xdr:rowOff>
    </xdr:to>
    <xdr:sp macro="" textlink="">
      <xdr:nvSpPr>
        <xdr:cNvPr id="15365" name="Text Box 5"/>
        <xdr:cNvSpPr txBox="1">
          <a:spLocks noChangeArrowheads="1"/>
        </xdr:cNvSpPr>
      </xdr:nvSpPr>
      <xdr:spPr bwMode="auto">
        <a:xfrm>
          <a:off x="739140" y="2468880"/>
          <a:ext cx="406537" cy="2247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0</xdr:col>
      <xdr:colOff>628650</xdr:colOff>
      <xdr:row>18</xdr:row>
      <xdr:rowOff>9525</xdr:rowOff>
    </xdr:from>
    <xdr:to>
      <xdr:col>0</xdr:col>
      <xdr:colOff>704850</xdr:colOff>
      <xdr:row>21</xdr:row>
      <xdr:rowOff>161925</xdr:rowOff>
    </xdr:to>
    <xdr:sp macro="" textlink="">
      <xdr:nvSpPr>
        <xdr:cNvPr id="15833622" name="AutoShape 6"/>
        <xdr:cNvSpPr>
          <a:spLocks/>
        </xdr:cNvSpPr>
      </xdr:nvSpPr>
      <xdr:spPr bwMode="auto">
        <a:xfrm>
          <a:off x="628650" y="3486150"/>
          <a:ext cx="76200" cy="695325"/>
        </a:xfrm>
        <a:prstGeom prst="rightBrace">
          <a:avLst>
            <a:gd name="adj1" fmla="val 9272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720090</xdr:colOff>
      <xdr:row>19</xdr:row>
      <xdr:rowOff>87630</xdr:rowOff>
    </xdr:from>
    <xdr:to>
      <xdr:col>0</xdr:col>
      <xdr:colOff>1126627</xdr:colOff>
      <xdr:row>20</xdr:row>
      <xdr:rowOff>131445</xdr:rowOff>
    </xdr:to>
    <xdr:sp macro="" textlink="">
      <xdr:nvSpPr>
        <xdr:cNvPr id="15367" name="Text Box 7"/>
        <xdr:cNvSpPr txBox="1">
          <a:spLocks noChangeArrowheads="1"/>
        </xdr:cNvSpPr>
      </xdr:nvSpPr>
      <xdr:spPr bwMode="auto">
        <a:xfrm>
          <a:off x="720090" y="3735705"/>
          <a:ext cx="406537" cy="2247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900" b="0" i="0" u="none" strike="noStrike" baseline="0">
            <a:solidFill>
              <a:srgbClr val="000000"/>
            </a:solidFill>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542925</xdr:colOff>
      <xdr:row>6</xdr:row>
      <xdr:rowOff>57150</xdr:rowOff>
    </xdr:from>
    <xdr:to>
      <xdr:col>0</xdr:col>
      <xdr:colOff>885825</xdr:colOff>
      <xdr:row>7</xdr:row>
      <xdr:rowOff>152400</xdr:rowOff>
    </xdr:to>
    <xdr:grpSp>
      <xdr:nvGrpSpPr>
        <xdr:cNvPr id="17211334" name="Group 3"/>
        <xdr:cNvGrpSpPr>
          <a:grpSpLocks/>
        </xdr:cNvGrpSpPr>
      </xdr:nvGrpSpPr>
      <xdr:grpSpPr bwMode="auto">
        <a:xfrm>
          <a:off x="542925" y="1304925"/>
          <a:ext cx="342900" cy="285750"/>
          <a:chOff x="57" y="183"/>
          <a:chExt cx="36" cy="30"/>
        </a:xfrm>
      </xdr:grpSpPr>
      <xdr:sp macro="" textlink="">
        <xdr:nvSpPr>
          <xdr:cNvPr id="17211338" name="AutoShape 1"/>
          <xdr:cNvSpPr>
            <a:spLocks/>
          </xdr:cNvSpPr>
        </xdr:nvSpPr>
        <xdr:spPr bwMode="auto">
          <a:xfrm>
            <a:off x="57" y="183"/>
            <a:ext cx="8" cy="29"/>
          </a:xfrm>
          <a:prstGeom prst="rightBrace">
            <a:avLst>
              <a:gd name="adj1" fmla="val 3020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1506" name="Text Box 2"/>
          <xdr:cNvSpPr txBox="1">
            <a:spLocks noChangeArrowheads="1"/>
          </xdr:cNvSpPr>
        </xdr:nvSpPr>
        <xdr:spPr bwMode="auto">
          <a:xfrm>
            <a:off x="67" y="187"/>
            <a:ext cx="26" cy="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※3</a:t>
            </a:r>
          </a:p>
        </xdr:txBody>
      </xdr:sp>
    </xdr:grpSp>
    <xdr:clientData/>
  </xdr:twoCellAnchor>
  <xdr:twoCellAnchor>
    <xdr:from>
      <xdr:col>0</xdr:col>
      <xdr:colOff>542925</xdr:colOff>
      <xdr:row>11</xdr:row>
      <xdr:rowOff>57150</xdr:rowOff>
    </xdr:from>
    <xdr:to>
      <xdr:col>0</xdr:col>
      <xdr:colOff>885825</xdr:colOff>
      <xdr:row>12</xdr:row>
      <xdr:rowOff>152400</xdr:rowOff>
    </xdr:to>
    <xdr:grpSp>
      <xdr:nvGrpSpPr>
        <xdr:cNvPr id="17211335" name="Group 4"/>
        <xdr:cNvGrpSpPr>
          <a:grpSpLocks/>
        </xdr:cNvGrpSpPr>
      </xdr:nvGrpSpPr>
      <xdr:grpSpPr bwMode="auto">
        <a:xfrm>
          <a:off x="542925" y="2257425"/>
          <a:ext cx="342900" cy="285750"/>
          <a:chOff x="57" y="183"/>
          <a:chExt cx="36" cy="30"/>
        </a:xfrm>
      </xdr:grpSpPr>
      <xdr:sp macro="" textlink="">
        <xdr:nvSpPr>
          <xdr:cNvPr id="17211336" name="AutoShape 5"/>
          <xdr:cNvSpPr>
            <a:spLocks/>
          </xdr:cNvSpPr>
        </xdr:nvSpPr>
        <xdr:spPr bwMode="auto">
          <a:xfrm>
            <a:off x="57" y="183"/>
            <a:ext cx="8" cy="29"/>
          </a:xfrm>
          <a:prstGeom prst="rightBrace">
            <a:avLst>
              <a:gd name="adj1" fmla="val 3020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1510" name="Text Box 6"/>
          <xdr:cNvSpPr txBox="1">
            <a:spLocks noChangeArrowheads="1"/>
          </xdr:cNvSpPr>
        </xdr:nvSpPr>
        <xdr:spPr bwMode="auto">
          <a:xfrm>
            <a:off x="67" y="187"/>
            <a:ext cx="26" cy="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※3</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abSelected="1" zoomScaleNormal="100" workbookViewId="0"/>
  </sheetViews>
  <sheetFormatPr defaultRowHeight="11.25"/>
  <cols>
    <col min="1" max="1" width="18.375" style="1" customWidth="1"/>
    <col min="2" max="7" width="11.25" style="1" customWidth="1"/>
    <col min="8" max="8" width="11.125" style="1" customWidth="1"/>
    <col min="9" max="16384" width="9" style="1"/>
  </cols>
  <sheetData>
    <row r="1" spans="1:7" s="56" customFormat="1" ht="21.75" customHeight="1">
      <c r="A1" s="20" t="s">
        <v>421</v>
      </c>
    </row>
    <row r="2" spans="1:7" ht="37.5" customHeight="1">
      <c r="A2" s="21"/>
      <c r="B2" s="2" t="s">
        <v>0</v>
      </c>
      <c r="C2" s="2" t="s">
        <v>1</v>
      </c>
      <c r="D2" s="2" t="s">
        <v>2</v>
      </c>
      <c r="E2" s="2" t="s">
        <v>3</v>
      </c>
      <c r="F2" s="2" t="s">
        <v>4</v>
      </c>
      <c r="G2" s="14" t="s">
        <v>5</v>
      </c>
    </row>
    <row r="3" spans="1:7" ht="17.25" customHeight="1">
      <c r="A3" s="22" t="s">
        <v>9</v>
      </c>
      <c r="B3" s="23"/>
      <c r="C3" s="5"/>
      <c r="D3" s="5"/>
      <c r="E3" s="5"/>
      <c r="F3" s="5"/>
      <c r="G3" s="5"/>
    </row>
    <row r="4" spans="1:7" ht="17.25" customHeight="1">
      <c r="A4" s="91" t="s">
        <v>147</v>
      </c>
      <c r="B4" s="85">
        <v>149420</v>
      </c>
      <c r="C4" s="86">
        <v>132270</v>
      </c>
      <c r="D4" s="86">
        <v>406920</v>
      </c>
      <c r="E4" s="87">
        <f t="shared" ref="E4:E9" si="0">ROUND(B4/C4,2)</f>
        <v>1.1299999999999999</v>
      </c>
      <c r="F4" s="87">
        <f t="shared" ref="F4:F9" si="1">ROUND(D4/C4,2)</f>
        <v>3.08</v>
      </c>
      <c r="G4" s="86">
        <v>500</v>
      </c>
    </row>
    <row r="5" spans="1:7" ht="17.25" customHeight="1">
      <c r="A5" s="91" t="s">
        <v>231</v>
      </c>
      <c r="B5" s="85">
        <v>176090</v>
      </c>
      <c r="C5" s="86">
        <v>155720</v>
      </c>
      <c r="D5" s="86">
        <v>454820</v>
      </c>
      <c r="E5" s="87">
        <f t="shared" si="0"/>
        <v>1.1299999999999999</v>
      </c>
      <c r="F5" s="87">
        <f t="shared" si="1"/>
        <v>2.92</v>
      </c>
      <c r="G5" s="86">
        <v>430</v>
      </c>
    </row>
    <row r="6" spans="1:7" ht="17.25" customHeight="1">
      <c r="A6" s="91" t="s">
        <v>8</v>
      </c>
      <c r="B6" s="85">
        <v>195190</v>
      </c>
      <c r="C6" s="86">
        <v>169540</v>
      </c>
      <c r="D6" s="86">
        <v>468580</v>
      </c>
      <c r="E6" s="87">
        <f t="shared" si="0"/>
        <v>1.1499999999999999</v>
      </c>
      <c r="F6" s="87">
        <f t="shared" si="1"/>
        <v>2.76</v>
      </c>
      <c r="G6" s="86">
        <v>280</v>
      </c>
    </row>
    <row r="7" spans="1:7" ht="17.25" customHeight="1">
      <c r="A7" s="91" t="s">
        <v>7</v>
      </c>
      <c r="B7" s="85">
        <v>212220</v>
      </c>
      <c r="C7" s="86">
        <v>177200</v>
      </c>
      <c r="D7" s="86">
        <v>477880</v>
      </c>
      <c r="E7" s="87">
        <f t="shared" si="0"/>
        <v>1.2</v>
      </c>
      <c r="F7" s="87">
        <f t="shared" si="1"/>
        <v>2.7</v>
      </c>
      <c r="G7" s="86">
        <v>240</v>
      </c>
    </row>
    <row r="8" spans="1:7" ht="17.25" customHeight="1">
      <c r="A8" s="91" t="s">
        <v>6</v>
      </c>
      <c r="B8" s="85">
        <v>230790</v>
      </c>
      <c r="C8" s="86">
        <v>198860</v>
      </c>
      <c r="D8" s="86">
        <v>498210</v>
      </c>
      <c r="E8" s="87">
        <f t="shared" si="0"/>
        <v>1.1599999999999999</v>
      </c>
      <c r="F8" s="87">
        <f t="shared" si="1"/>
        <v>2.5099999999999998</v>
      </c>
      <c r="G8" s="86">
        <v>330</v>
      </c>
    </row>
    <row r="9" spans="1:7" ht="17.25" customHeight="1">
      <c r="A9" s="92" t="s">
        <v>172</v>
      </c>
      <c r="B9" s="88">
        <v>250610</v>
      </c>
      <c r="C9" s="89">
        <v>210900</v>
      </c>
      <c r="D9" s="89">
        <v>500210</v>
      </c>
      <c r="E9" s="90">
        <f t="shared" si="0"/>
        <v>1.19</v>
      </c>
      <c r="F9" s="90">
        <f t="shared" si="1"/>
        <v>2.37</v>
      </c>
      <c r="G9" s="89">
        <v>270</v>
      </c>
    </row>
    <row r="10" spans="1:7" ht="24" customHeight="1"/>
    <row r="11" spans="1:7" ht="34.5" customHeight="1">
      <c r="A11" s="21"/>
      <c r="B11" s="2" t="s">
        <v>0</v>
      </c>
      <c r="C11" s="2" t="s">
        <v>1</v>
      </c>
      <c r="D11" s="2" t="s">
        <v>2</v>
      </c>
      <c r="E11" s="2" t="s">
        <v>3</v>
      </c>
      <c r="F11" s="2" t="s">
        <v>4</v>
      </c>
      <c r="G11" s="14" t="s">
        <v>5</v>
      </c>
    </row>
    <row r="12" spans="1:7" ht="15" customHeight="1">
      <c r="A12" s="22" t="s">
        <v>148</v>
      </c>
      <c r="B12" s="26"/>
      <c r="C12" s="27"/>
      <c r="D12" s="27"/>
      <c r="E12" s="27"/>
      <c r="F12" s="27"/>
      <c r="G12" s="27"/>
    </row>
    <row r="13" spans="1:7" ht="18" customHeight="1">
      <c r="A13" s="24" t="s">
        <v>144</v>
      </c>
      <c r="B13" s="31">
        <f t="shared" ref="B13:D16" si="2">B6-B5</f>
        <v>19100</v>
      </c>
      <c r="C13" s="32">
        <f t="shared" si="2"/>
        <v>13820</v>
      </c>
      <c r="D13" s="32">
        <f t="shared" si="2"/>
        <v>13760</v>
      </c>
      <c r="E13" s="30" t="s">
        <v>12</v>
      </c>
      <c r="F13" s="30" t="s">
        <v>12</v>
      </c>
      <c r="G13" s="32">
        <f>G6-G5</f>
        <v>-150</v>
      </c>
    </row>
    <row r="14" spans="1:7" ht="18" customHeight="1">
      <c r="A14" s="28" t="s">
        <v>145</v>
      </c>
      <c r="B14" s="31">
        <f t="shared" si="2"/>
        <v>17030</v>
      </c>
      <c r="C14" s="32">
        <f t="shared" si="2"/>
        <v>7660</v>
      </c>
      <c r="D14" s="32">
        <f t="shared" si="2"/>
        <v>9300</v>
      </c>
      <c r="E14" s="30" t="s">
        <v>12</v>
      </c>
      <c r="F14" s="30" t="s">
        <v>12</v>
      </c>
      <c r="G14" s="32">
        <f>G7-G6</f>
        <v>-40</v>
      </c>
    </row>
    <row r="15" spans="1:7" ht="18" customHeight="1">
      <c r="A15" s="24" t="s">
        <v>146</v>
      </c>
      <c r="B15" s="31">
        <f t="shared" si="2"/>
        <v>18570</v>
      </c>
      <c r="C15" s="32">
        <f t="shared" si="2"/>
        <v>21660</v>
      </c>
      <c r="D15" s="32">
        <f t="shared" si="2"/>
        <v>20330</v>
      </c>
      <c r="E15" s="30" t="s">
        <v>12</v>
      </c>
      <c r="F15" s="30" t="s">
        <v>12</v>
      </c>
      <c r="G15" s="32">
        <f>G8-G7</f>
        <v>90</v>
      </c>
    </row>
    <row r="16" spans="1:7" ht="18" customHeight="1">
      <c r="A16" s="25" t="s">
        <v>173</v>
      </c>
      <c r="B16" s="33">
        <f t="shared" si="2"/>
        <v>19820</v>
      </c>
      <c r="C16" s="34">
        <f t="shared" si="2"/>
        <v>12040</v>
      </c>
      <c r="D16" s="34">
        <f t="shared" si="2"/>
        <v>2000</v>
      </c>
      <c r="E16" s="35" t="s">
        <v>12</v>
      </c>
      <c r="F16" s="35" t="s">
        <v>12</v>
      </c>
      <c r="G16" s="34">
        <f>G9-G8</f>
        <v>-60</v>
      </c>
    </row>
    <row r="17" spans="1:7" ht="24" customHeight="1"/>
    <row r="18" spans="1:7" ht="34.5" customHeight="1">
      <c r="A18" s="15"/>
      <c r="B18" s="2" t="s">
        <v>0</v>
      </c>
      <c r="C18" s="2" t="s">
        <v>1</v>
      </c>
      <c r="D18" s="2" t="s">
        <v>2</v>
      </c>
      <c r="E18" s="2" t="s">
        <v>3</v>
      </c>
      <c r="F18" s="2" t="s">
        <v>4</v>
      </c>
      <c r="G18" s="14" t="s">
        <v>5</v>
      </c>
    </row>
    <row r="19" spans="1:7" ht="15" customHeight="1">
      <c r="A19" s="36" t="s">
        <v>26</v>
      </c>
      <c r="B19" s="37"/>
      <c r="C19" s="38"/>
      <c r="D19" s="38"/>
      <c r="E19" s="38"/>
      <c r="F19" s="38"/>
      <c r="G19" s="38"/>
    </row>
    <row r="20" spans="1:7" ht="15" customHeight="1">
      <c r="A20" s="24" t="s">
        <v>227</v>
      </c>
      <c r="B20" s="40">
        <f t="shared" ref="B20:D23" si="3">ROUND(B13/B5*100,2)</f>
        <v>10.85</v>
      </c>
      <c r="C20" s="18">
        <f t="shared" si="3"/>
        <v>8.8699999999999992</v>
      </c>
      <c r="D20" s="18">
        <f t="shared" si="3"/>
        <v>3.03</v>
      </c>
      <c r="E20" s="39" t="s">
        <v>12</v>
      </c>
      <c r="F20" s="39" t="s">
        <v>12</v>
      </c>
      <c r="G20" s="18">
        <f>ROUND(G13/G5*100,2)</f>
        <v>-34.880000000000003</v>
      </c>
    </row>
    <row r="21" spans="1:7" ht="15" customHeight="1">
      <c r="A21" s="28" t="s">
        <v>229</v>
      </c>
      <c r="B21" s="40">
        <f t="shared" si="3"/>
        <v>8.7200000000000006</v>
      </c>
      <c r="C21" s="18">
        <f t="shared" si="3"/>
        <v>4.5199999999999996</v>
      </c>
      <c r="D21" s="18">
        <f t="shared" si="3"/>
        <v>1.98</v>
      </c>
      <c r="E21" s="39" t="s">
        <v>12</v>
      </c>
      <c r="F21" s="39" t="s">
        <v>12</v>
      </c>
      <c r="G21" s="18">
        <f>ROUND(G14/G6*100,2)</f>
        <v>-14.29</v>
      </c>
    </row>
    <row r="22" spans="1:7" ht="15" customHeight="1">
      <c r="A22" s="24" t="s">
        <v>228</v>
      </c>
      <c r="B22" s="40">
        <f t="shared" si="3"/>
        <v>8.75</v>
      </c>
      <c r="C22" s="18">
        <f t="shared" si="3"/>
        <v>12.22</v>
      </c>
      <c r="D22" s="18">
        <f t="shared" si="3"/>
        <v>4.25</v>
      </c>
      <c r="E22" s="39" t="s">
        <v>12</v>
      </c>
      <c r="F22" s="39" t="s">
        <v>12</v>
      </c>
      <c r="G22" s="18">
        <f>ROUND(G15/G7*100,2)</f>
        <v>37.5</v>
      </c>
    </row>
    <row r="23" spans="1:7" ht="15" customHeight="1">
      <c r="A23" s="25" t="s">
        <v>230</v>
      </c>
      <c r="B23" s="41">
        <f t="shared" si="3"/>
        <v>8.59</v>
      </c>
      <c r="C23" s="42">
        <f t="shared" si="3"/>
        <v>6.05</v>
      </c>
      <c r="D23" s="42">
        <f t="shared" si="3"/>
        <v>0.4</v>
      </c>
      <c r="E23" s="43" t="s">
        <v>12</v>
      </c>
      <c r="F23" s="43" t="s">
        <v>12</v>
      </c>
      <c r="G23" s="42">
        <f>ROUND(G16/G8*100,2)</f>
        <v>-18.18</v>
      </c>
    </row>
    <row r="25" spans="1:7">
      <c r="A25" s="4" t="s">
        <v>131</v>
      </c>
    </row>
    <row r="26" spans="1:7">
      <c r="A26" s="4" t="s">
        <v>132</v>
      </c>
    </row>
  </sheetData>
  <phoneticPr fontId="2"/>
  <pageMargins left="0.75" right="0.75" top="1" bottom="1"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zoomScaleNormal="100" workbookViewId="0"/>
  </sheetViews>
  <sheetFormatPr defaultRowHeight="11.25"/>
  <cols>
    <col min="1" max="1" width="11.25" style="1" customWidth="1"/>
    <col min="2" max="2" width="10.75" style="1" customWidth="1"/>
    <col min="3" max="12" width="10" style="1" customWidth="1"/>
    <col min="13" max="16384" width="9" style="1"/>
  </cols>
  <sheetData>
    <row r="1" spans="1:12" s="56" customFormat="1" ht="19.5" customHeight="1">
      <c r="A1" s="20" t="s">
        <v>235</v>
      </c>
    </row>
    <row r="2" spans="1:12" ht="24" customHeight="1">
      <c r="A2" s="171"/>
      <c r="B2" s="113" t="s">
        <v>13</v>
      </c>
      <c r="C2" s="113" t="s">
        <v>496</v>
      </c>
      <c r="D2" s="113" t="s">
        <v>437</v>
      </c>
      <c r="E2" s="113" t="s">
        <v>438</v>
      </c>
      <c r="F2" s="113" t="s">
        <v>439</v>
      </c>
      <c r="G2" s="113" t="s">
        <v>497</v>
      </c>
      <c r="H2" s="113" t="s">
        <v>498</v>
      </c>
      <c r="I2" s="113" t="s">
        <v>440</v>
      </c>
      <c r="J2" s="113" t="s">
        <v>441</v>
      </c>
      <c r="K2" s="114" t="s">
        <v>442</v>
      </c>
      <c r="L2" s="492" t="s">
        <v>44</v>
      </c>
    </row>
    <row r="3" spans="1:12" ht="15" customHeight="1">
      <c r="A3" s="172" t="s">
        <v>9</v>
      </c>
      <c r="B3" s="173">
        <v>209120</v>
      </c>
      <c r="C3" s="125">
        <v>6350</v>
      </c>
      <c r="D3" s="130">
        <v>6900</v>
      </c>
      <c r="E3" s="126">
        <v>25460</v>
      </c>
      <c r="F3" s="174">
        <v>33710</v>
      </c>
      <c r="G3" s="174">
        <v>18020</v>
      </c>
      <c r="H3" s="174">
        <v>21600</v>
      </c>
      <c r="I3" s="174">
        <v>21800</v>
      </c>
      <c r="J3" s="126">
        <v>29000</v>
      </c>
      <c r="K3" s="86">
        <v>13550</v>
      </c>
      <c r="L3" s="179">
        <v>32730</v>
      </c>
    </row>
    <row r="4" spans="1:12" ht="15" customHeight="1">
      <c r="A4" s="175"/>
      <c r="B4" s="160"/>
      <c r="C4" s="85"/>
      <c r="D4" s="93"/>
      <c r="E4" s="86"/>
      <c r="F4" s="145"/>
      <c r="G4" s="145"/>
      <c r="H4" s="145"/>
      <c r="I4" s="145"/>
      <c r="J4" s="86"/>
      <c r="K4" s="86"/>
      <c r="L4" s="179"/>
    </row>
    <row r="5" spans="1:12" ht="15" customHeight="1">
      <c r="A5" s="176" t="s">
        <v>236</v>
      </c>
      <c r="B5" s="167">
        <v>100</v>
      </c>
      <c r="C5" s="168">
        <v>3.5999773229774936</v>
      </c>
      <c r="D5" s="169">
        <v>3.9117863824479846</v>
      </c>
      <c r="E5" s="169">
        <v>14.433924825670388</v>
      </c>
      <c r="F5" s="169">
        <v>19.111060717727764</v>
      </c>
      <c r="G5" s="169">
        <v>10.21599863937865</v>
      </c>
      <c r="H5" s="169">
        <v>12.245592153750213</v>
      </c>
      <c r="I5" s="169">
        <v>12.358977266284937</v>
      </c>
      <c r="J5" s="169">
        <v>16.440841317535007</v>
      </c>
      <c r="K5" s="169">
        <v>7.6818413742275649</v>
      </c>
      <c r="L5" s="169" t="s">
        <v>35</v>
      </c>
    </row>
    <row r="6" spans="1:12">
      <c r="C6" s="65"/>
      <c r="D6" s="65"/>
      <c r="E6" s="65"/>
      <c r="F6" s="65"/>
      <c r="G6" s="65"/>
      <c r="H6" s="65"/>
      <c r="I6" s="65"/>
      <c r="J6" s="65"/>
      <c r="K6" s="65"/>
    </row>
    <row r="7" spans="1:12">
      <c r="A7" s="177" t="s">
        <v>495</v>
      </c>
    </row>
  </sheetData>
  <phoneticPr fontId="2"/>
  <pageMargins left="0.75" right="0.75" top="1" bottom="1" header="0.51200000000000001" footer="0.51200000000000001"/>
  <pageSetup paperSize="9" scale="7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zoomScaleNormal="100" workbookViewId="0"/>
  </sheetViews>
  <sheetFormatPr defaultRowHeight="11.25"/>
  <cols>
    <col min="1" max="1" width="16.25" style="1" customWidth="1"/>
    <col min="2" max="7" width="9" style="1"/>
    <col min="8" max="10" width="8.5" style="1" customWidth="1"/>
    <col min="11" max="16384" width="9" style="1"/>
  </cols>
  <sheetData>
    <row r="1" spans="1:10" s="56" customFormat="1" ht="15" customHeight="1">
      <c r="A1" s="20" t="s">
        <v>237</v>
      </c>
    </row>
    <row r="2" spans="1:10" ht="4.5" customHeight="1">
      <c r="A2" s="178"/>
    </row>
    <row r="3" spans="1:10" ht="15.75" customHeight="1">
      <c r="A3" s="555"/>
      <c r="B3" s="537" t="s">
        <v>13</v>
      </c>
      <c r="C3" s="537" t="s">
        <v>45</v>
      </c>
      <c r="D3" s="537" t="s">
        <v>46</v>
      </c>
      <c r="E3" s="537"/>
      <c r="F3" s="537"/>
      <c r="G3" s="537"/>
      <c r="H3" s="537"/>
      <c r="I3" s="537"/>
      <c r="J3" s="538" t="s">
        <v>44</v>
      </c>
    </row>
    <row r="4" spans="1:10" ht="15.75" customHeight="1">
      <c r="A4" s="555"/>
      <c r="B4" s="537"/>
      <c r="C4" s="537"/>
      <c r="D4" s="537" t="s">
        <v>13</v>
      </c>
      <c r="E4" s="537" t="s">
        <v>47</v>
      </c>
      <c r="F4" s="537"/>
      <c r="G4" s="537"/>
      <c r="H4" s="537" t="s">
        <v>49</v>
      </c>
      <c r="I4" s="537" t="s">
        <v>50</v>
      </c>
      <c r="J4" s="538"/>
    </row>
    <row r="5" spans="1:10" ht="22.5" customHeight="1">
      <c r="A5" s="555"/>
      <c r="B5" s="537"/>
      <c r="C5" s="537"/>
      <c r="D5" s="537"/>
      <c r="E5" s="113" t="s">
        <v>13</v>
      </c>
      <c r="F5" s="2" t="s">
        <v>48</v>
      </c>
      <c r="G5" s="2" t="s">
        <v>157</v>
      </c>
      <c r="H5" s="537"/>
      <c r="I5" s="537"/>
      <c r="J5" s="538"/>
    </row>
    <row r="6" spans="1:10" ht="15" customHeight="1">
      <c r="A6" s="159" t="s">
        <v>153</v>
      </c>
      <c r="B6" s="19"/>
      <c r="C6" s="59"/>
      <c r="D6" s="59"/>
      <c r="E6" s="59"/>
      <c r="F6" s="59"/>
      <c r="G6" s="59"/>
      <c r="H6" s="59"/>
      <c r="I6" s="59"/>
      <c r="J6" s="59"/>
    </row>
    <row r="7" spans="1:10" s="179" customFormat="1" ht="15" customHeight="1">
      <c r="A7" s="105" t="s">
        <v>147</v>
      </c>
      <c r="B7" s="85">
        <v>132270</v>
      </c>
      <c r="C7" s="86">
        <v>75280</v>
      </c>
      <c r="D7" s="86">
        <v>55180</v>
      </c>
      <c r="E7" s="93" t="s">
        <v>12</v>
      </c>
      <c r="F7" s="93" t="s">
        <v>12</v>
      </c>
      <c r="G7" s="93" t="s">
        <v>12</v>
      </c>
      <c r="H7" s="93" t="s">
        <v>12</v>
      </c>
      <c r="I7" s="93" t="s">
        <v>12</v>
      </c>
      <c r="J7" s="86">
        <v>1810</v>
      </c>
    </row>
    <row r="8" spans="1:10" s="179" customFormat="1" ht="15" customHeight="1">
      <c r="A8" s="105" t="s">
        <v>11</v>
      </c>
      <c r="B8" s="85">
        <v>155720</v>
      </c>
      <c r="C8" s="86">
        <v>85110</v>
      </c>
      <c r="D8" s="86">
        <v>65540</v>
      </c>
      <c r="E8" s="93" t="s">
        <v>31</v>
      </c>
      <c r="F8" s="93" t="s">
        <v>31</v>
      </c>
      <c r="G8" s="93" t="s">
        <v>31</v>
      </c>
      <c r="H8" s="93" t="s">
        <v>31</v>
      </c>
      <c r="I8" s="93" t="s">
        <v>31</v>
      </c>
      <c r="J8" s="86">
        <v>5070</v>
      </c>
    </row>
    <row r="9" spans="1:10" s="179" customFormat="1" ht="15" customHeight="1">
      <c r="A9" s="105" t="s">
        <v>8</v>
      </c>
      <c r="B9" s="85">
        <v>169540</v>
      </c>
      <c r="C9" s="86">
        <v>85950</v>
      </c>
      <c r="D9" s="86">
        <v>68720</v>
      </c>
      <c r="E9" s="93" t="s">
        <v>31</v>
      </c>
      <c r="F9" s="93" t="s">
        <v>31</v>
      </c>
      <c r="G9" s="93" t="s">
        <v>31</v>
      </c>
      <c r="H9" s="93" t="s">
        <v>31</v>
      </c>
      <c r="I9" s="93" t="s">
        <v>31</v>
      </c>
      <c r="J9" s="86">
        <v>14870</v>
      </c>
    </row>
    <row r="10" spans="1:10" s="179" customFormat="1" ht="15" customHeight="1">
      <c r="A10" s="105" t="s">
        <v>7</v>
      </c>
      <c r="B10" s="85">
        <v>177200</v>
      </c>
      <c r="C10" s="86">
        <v>102580</v>
      </c>
      <c r="D10" s="86">
        <v>65840</v>
      </c>
      <c r="E10" s="86">
        <v>5850</v>
      </c>
      <c r="F10" s="86">
        <v>5430</v>
      </c>
      <c r="G10" s="86">
        <v>420</v>
      </c>
      <c r="H10" s="86">
        <v>52810</v>
      </c>
      <c r="I10" s="86">
        <v>7190</v>
      </c>
      <c r="J10" s="86">
        <v>8780</v>
      </c>
    </row>
    <row r="11" spans="1:10" s="179" customFormat="1" ht="15" customHeight="1">
      <c r="A11" s="91" t="s">
        <v>6</v>
      </c>
      <c r="B11" s="85">
        <v>197470</v>
      </c>
      <c r="C11" s="86">
        <v>111730</v>
      </c>
      <c r="D11" s="86">
        <v>79190</v>
      </c>
      <c r="E11" s="86">
        <v>5880</v>
      </c>
      <c r="F11" s="86">
        <v>5830</v>
      </c>
      <c r="G11" s="86">
        <v>50</v>
      </c>
      <c r="H11" s="86">
        <v>66150</v>
      </c>
      <c r="I11" s="86">
        <v>7160</v>
      </c>
      <c r="J11" s="86">
        <v>6550</v>
      </c>
    </row>
    <row r="12" spans="1:10" s="179" customFormat="1" ht="15" customHeight="1">
      <c r="A12" s="92" t="s">
        <v>172</v>
      </c>
      <c r="B12" s="88">
        <v>209120</v>
      </c>
      <c r="C12" s="89">
        <v>122210</v>
      </c>
      <c r="D12" s="89">
        <v>78280</v>
      </c>
      <c r="E12" s="89">
        <v>4810</v>
      </c>
      <c r="F12" s="89">
        <v>4460</v>
      </c>
      <c r="G12" s="89">
        <v>350</v>
      </c>
      <c r="H12" s="89">
        <v>69050</v>
      </c>
      <c r="I12" s="89">
        <v>4420</v>
      </c>
      <c r="J12" s="89">
        <v>8630</v>
      </c>
    </row>
    <row r="13" spans="1:10" ht="15" customHeight="1">
      <c r="A13" s="159" t="s">
        <v>155</v>
      </c>
      <c r="B13" s="19"/>
      <c r="C13" s="59"/>
      <c r="D13" s="59"/>
      <c r="E13" s="59"/>
      <c r="F13" s="59"/>
      <c r="G13" s="59"/>
      <c r="H13" s="59"/>
      <c r="I13" s="59"/>
      <c r="J13" s="59"/>
    </row>
    <row r="14" spans="1:10" s="179" customFormat="1" ht="15" customHeight="1">
      <c r="A14" s="91" t="s">
        <v>147</v>
      </c>
      <c r="B14" s="94">
        <v>100</v>
      </c>
      <c r="C14" s="95">
        <v>56.91</v>
      </c>
      <c r="D14" s="95">
        <v>41.72</v>
      </c>
      <c r="E14" s="93" t="s">
        <v>12</v>
      </c>
      <c r="F14" s="93" t="s">
        <v>12</v>
      </c>
      <c r="G14" s="93" t="s">
        <v>12</v>
      </c>
      <c r="H14" s="93" t="s">
        <v>12</v>
      </c>
      <c r="I14" s="93" t="s">
        <v>12</v>
      </c>
      <c r="J14" s="95">
        <v>1.37</v>
      </c>
    </row>
    <row r="15" spans="1:10" s="179" customFormat="1" ht="15" customHeight="1">
      <c r="A15" s="91" t="s">
        <v>11</v>
      </c>
      <c r="B15" s="94">
        <v>100</v>
      </c>
      <c r="C15" s="95">
        <v>54.66</v>
      </c>
      <c r="D15" s="95">
        <v>42.09</v>
      </c>
      <c r="E15" s="93" t="s">
        <v>31</v>
      </c>
      <c r="F15" s="93" t="s">
        <v>31</v>
      </c>
      <c r="G15" s="93" t="s">
        <v>31</v>
      </c>
      <c r="H15" s="93" t="s">
        <v>31</v>
      </c>
      <c r="I15" s="93" t="s">
        <v>31</v>
      </c>
      <c r="J15" s="95">
        <v>3.26</v>
      </c>
    </row>
    <row r="16" spans="1:10" s="179" customFormat="1" ht="15" customHeight="1">
      <c r="A16" s="91" t="s">
        <v>8</v>
      </c>
      <c r="B16" s="94">
        <v>100</v>
      </c>
      <c r="C16" s="95">
        <v>50.7</v>
      </c>
      <c r="D16" s="95">
        <v>40.53</v>
      </c>
      <c r="E16" s="93" t="s">
        <v>31</v>
      </c>
      <c r="F16" s="93" t="s">
        <v>31</v>
      </c>
      <c r="G16" s="93" t="s">
        <v>31</v>
      </c>
      <c r="H16" s="93" t="s">
        <v>31</v>
      </c>
      <c r="I16" s="93" t="s">
        <v>31</v>
      </c>
      <c r="J16" s="95">
        <v>8.77</v>
      </c>
    </row>
    <row r="17" spans="1:10" s="179" customFormat="1" ht="15" customHeight="1">
      <c r="A17" s="91" t="s">
        <v>7</v>
      </c>
      <c r="B17" s="94">
        <v>100</v>
      </c>
      <c r="C17" s="95">
        <v>57.89</v>
      </c>
      <c r="D17" s="95">
        <v>37.159999999999997</v>
      </c>
      <c r="E17" s="95">
        <v>3.3</v>
      </c>
      <c r="F17" s="95">
        <v>3.06</v>
      </c>
      <c r="G17" s="95">
        <v>0.24</v>
      </c>
      <c r="H17" s="95">
        <v>29.8</v>
      </c>
      <c r="I17" s="95">
        <v>4.0599999999999996</v>
      </c>
      <c r="J17" s="95">
        <v>4.95</v>
      </c>
    </row>
    <row r="18" spans="1:10" s="179" customFormat="1" ht="15" customHeight="1">
      <c r="A18" s="91" t="s">
        <v>6</v>
      </c>
      <c r="B18" s="94">
        <v>100</v>
      </c>
      <c r="C18" s="95">
        <v>56.58</v>
      </c>
      <c r="D18" s="95">
        <v>40.1</v>
      </c>
      <c r="E18" s="95">
        <v>2.98</v>
      </c>
      <c r="F18" s="95">
        <v>2.95</v>
      </c>
      <c r="G18" s="95">
        <v>0.03</v>
      </c>
      <c r="H18" s="95">
        <v>33.5</v>
      </c>
      <c r="I18" s="95">
        <v>3.63</v>
      </c>
      <c r="J18" s="95">
        <v>3.32</v>
      </c>
    </row>
    <row r="19" spans="1:10" s="179" customFormat="1" ht="15" customHeight="1">
      <c r="A19" s="92" t="s">
        <v>172</v>
      </c>
      <c r="B19" s="97">
        <v>100</v>
      </c>
      <c r="C19" s="98">
        <f t="shared" ref="C19:J19" si="0">C12/$B12*100</f>
        <v>58.440130068859986</v>
      </c>
      <c r="D19" s="98">
        <f t="shared" si="0"/>
        <v>37.433052792654934</v>
      </c>
      <c r="E19" s="98">
        <f t="shared" si="0"/>
        <v>2.3001147666411632</v>
      </c>
      <c r="F19" s="98">
        <f t="shared" si="0"/>
        <v>2.1327467482785001</v>
      </c>
      <c r="G19" s="98">
        <f t="shared" si="0"/>
        <v>0.1673680183626626</v>
      </c>
      <c r="H19" s="98">
        <f t="shared" si="0"/>
        <v>33.019319051262435</v>
      </c>
      <c r="I19" s="98">
        <f t="shared" si="0"/>
        <v>2.113618974751339</v>
      </c>
      <c r="J19" s="98">
        <f t="shared" si="0"/>
        <v>4.1268171384850802</v>
      </c>
    </row>
    <row r="20" spans="1:10" ht="15" customHeight="1">
      <c r="A20" s="159" t="s">
        <v>156</v>
      </c>
      <c r="B20" s="19"/>
      <c r="C20" s="59"/>
      <c r="D20" s="59"/>
      <c r="E20" s="59"/>
      <c r="F20" s="59"/>
      <c r="G20" s="59"/>
      <c r="H20" s="59"/>
      <c r="I20" s="59"/>
      <c r="J20" s="59"/>
    </row>
    <row r="21" spans="1:10" s="179" customFormat="1" ht="15" customHeight="1">
      <c r="A21" s="184" t="s">
        <v>144</v>
      </c>
      <c r="B21" s="99">
        <v>13820</v>
      </c>
      <c r="C21" s="100">
        <v>840</v>
      </c>
      <c r="D21" s="100">
        <v>3180</v>
      </c>
      <c r="E21" s="101" t="s">
        <v>12</v>
      </c>
      <c r="F21" s="101" t="s">
        <v>12</v>
      </c>
      <c r="G21" s="101" t="s">
        <v>12</v>
      </c>
      <c r="H21" s="101" t="s">
        <v>12</v>
      </c>
      <c r="I21" s="101" t="s">
        <v>12</v>
      </c>
      <c r="J21" s="100">
        <v>9800</v>
      </c>
    </row>
    <row r="22" spans="1:10" s="179" customFormat="1" ht="15" customHeight="1">
      <c r="A22" s="184" t="s">
        <v>145</v>
      </c>
      <c r="B22" s="99">
        <v>7660</v>
      </c>
      <c r="C22" s="100">
        <v>16630</v>
      </c>
      <c r="D22" s="100">
        <v>-2880</v>
      </c>
      <c r="E22" s="101" t="s">
        <v>12</v>
      </c>
      <c r="F22" s="101" t="s">
        <v>12</v>
      </c>
      <c r="G22" s="101" t="s">
        <v>12</v>
      </c>
      <c r="H22" s="101" t="s">
        <v>12</v>
      </c>
      <c r="I22" s="101" t="s">
        <v>12</v>
      </c>
      <c r="J22" s="100">
        <v>-6090</v>
      </c>
    </row>
    <row r="23" spans="1:10" s="179" customFormat="1" ht="15" customHeight="1">
      <c r="A23" s="184" t="s">
        <v>146</v>
      </c>
      <c r="B23" s="99">
        <v>20270</v>
      </c>
      <c r="C23" s="100">
        <v>9150</v>
      </c>
      <c r="D23" s="100">
        <v>13350</v>
      </c>
      <c r="E23" s="100">
        <v>30</v>
      </c>
      <c r="F23" s="100">
        <v>400</v>
      </c>
      <c r="G23" s="100">
        <v>-370</v>
      </c>
      <c r="H23" s="100">
        <v>13340</v>
      </c>
      <c r="I23" s="100">
        <v>-30</v>
      </c>
      <c r="J23" s="100">
        <v>-2230</v>
      </c>
    </row>
    <row r="24" spans="1:10" s="179" customFormat="1" ht="15" customHeight="1">
      <c r="A24" s="185" t="s">
        <v>173</v>
      </c>
      <c r="B24" s="102">
        <f t="shared" ref="B24:J24" si="1">B12-B11</f>
        <v>11650</v>
      </c>
      <c r="C24" s="103">
        <f t="shared" si="1"/>
        <v>10480</v>
      </c>
      <c r="D24" s="103">
        <f t="shared" si="1"/>
        <v>-910</v>
      </c>
      <c r="E24" s="103">
        <f t="shared" si="1"/>
        <v>-1070</v>
      </c>
      <c r="F24" s="103">
        <f t="shared" si="1"/>
        <v>-1370</v>
      </c>
      <c r="G24" s="103">
        <f t="shared" si="1"/>
        <v>300</v>
      </c>
      <c r="H24" s="103">
        <f t="shared" si="1"/>
        <v>2900</v>
      </c>
      <c r="I24" s="103">
        <f t="shared" si="1"/>
        <v>-2740</v>
      </c>
      <c r="J24" s="103">
        <f t="shared" si="1"/>
        <v>2080</v>
      </c>
    </row>
    <row r="25" spans="1:10" ht="15" customHeight="1">
      <c r="A25" s="159" t="s">
        <v>26</v>
      </c>
      <c r="B25" s="19"/>
      <c r="C25" s="59"/>
      <c r="D25" s="59"/>
      <c r="E25" s="59"/>
      <c r="F25" s="59"/>
      <c r="G25" s="59"/>
      <c r="H25" s="59"/>
      <c r="I25" s="59"/>
      <c r="J25" s="59"/>
    </row>
    <row r="26" spans="1:10" s="179" customFormat="1" ht="15" customHeight="1">
      <c r="A26" s="184" t="s">
        <v>144</v>
      </c>
      <c r="B26" s="116">
        <v>8.8699999999999992</v>
      </c>
      <c r="C26" s="117">
        <v>0.99</v>
      </c>
      <c r="D26" s="117">
        <v>4.8499999999999996</v>
      </c>
      <c r="E26" s="149" t="s">
        <v>12</v>
      </c>
      <c r="F26" s="149" t="s">
        <v>12</v>
      </c>
      <c r="G26" s="149" t="s">
        <v>12</v>
      </c>
      <c r="H26" s="149" t="s">
        <v>12</v>
      </c>
      <c r="I26" s="149" t="s">
        <v>12</v>
      </c>
      <c r="J26" s="117">
        <v>193.29</v>
      </c>
    </row>
    <row r="27" spans="1:10" s="179" customFormat="1" ht="15" customHeight="1">
      <c r="A27" s="184" t="s">
        <v>145</v>
      </c>
      <c r="B27" s="116">
        <v>4.5199999999999996</v>
      </c>
      <c r="C27" s="117">
        <v>19.350000000000001</v>
      </c>
      <c r="D27" s="117">
        <v>-4.1900000000000004</v>
      </c>
      <c r="E27" s="149" t="s">
        <v>12</v>
      </c>
      <c r="F27" s="149" t="s">
        <v>12</v>
      </c>
      <c r="G27" s="149" t="s">
        <v>12</v>
      </c>
      <c r="H27" s="149" t="s">
        <v>12</v>
      </c>
      <c r="I27" s="149" t="s">
        <v>12</v>
      </c>
      <c r="J27" s="117">
        <v>-40.950000000000003</v>
      </c>
    </row>
    <row r="28" spans="1:10" s="179" customFormat="1" ht="15" customHeight="1">
      <c r="A28" s="184" t="s">
        <v>146</v>
      </c>
      <c r="B28" s="116">
        <v>11.44</v>
      </c>
      <c r="C28" s="117">
        <v>8.92</v>
      </c>
      <c r="D28" s="117">
        <v>20.28</v>
      </c>
      <c r="E28" s="117">
        <v>0.51</v>
      </c>
      <c r="F28" s="117">
        <v>7.37</v>
      </c>
      <c r="G28" s="117">
        <v>-88.1</v>
      </c>
      <c r="H28" s="117">
        <v>25.26</v>
      </c>
      <c r="I28" s="117">
        <v>-0.42</v>
      </c>
      <c r="J28" s="117">
        <v>-25.4</v>
      </c>
    </row>
    <row r="29" spans="1:10" s="179" customFormat="1" ht="15" customHeight="1">
      <c r="A29" s="185" t="s">
        <v>173</v>
      </c>
      <c r="B29" s="118">
        <f t="shared" ref="B29:J29" si="2">B24/B11*100</f>
        <v>5.8996303235934571</v>
      </c>
      <c r="C29" s="119">
        <f t="shared" si="2"/>
        <v>9.3797547659536384</v>
      </c>
      <c r="D29" s="119">
        <f t="shared" si="2"/>
        <v>-1.1491349917918929</v>
      </c>
      <c r="E29" s="119">
        <f t="shared" si="2"/>
        <v>-18.197278911564627</v>
      </c>
      <c r="F29" s="119">
        <f t="shared" si="2"/>
        <v>-23.499142367066895</v>
      </c>
      <c r="G29" s="119">
        <f t="shared" si="2"/>
        <v>600</v>
      </c>
      <c r="H29" s="119">
        <f t="shared" si="2"/>
        <v>4.3839758125472406</v>
      </c>
      <c r="I29" s="119">
        <f t="shared" si="2"/>
        <v>-38.268156424581008</v>
      </c>
      <c r="J29" s="119">
        <f t="shared" si="2"/>
        <v>31.755725190839694</v>
      </c>
    </row>
    <row r="30" spans="1:10">
      <c r="A30" s="66"/>
    </row>
    <row r="31" spans="1:10">
      <c r="A31" s="16" t="s">
        <v>131</v>
      </c>
    </row>
    <row r="32" spans="1:10">
      <c r="A32" s="16" t="s">
        <v>132</v>
      </c>
    </row>
  </sheetData>
  <mergeCells count="9">
    <mergeCell ref="A3:A5"/>
    <mergeCell ref="J3:J5"/>
    <mergeCell ref="D3:I3"/>
    <mergeCell ref="B3:B5"/>
    <mergeCell ref="C3:C5"/>
    <mergeCell ref="D4:D5"/>
    <mergeCell ref="E4:G4"/>
    <mergeCell ref="H4:H5"/>
    <mergeCell ref="I4:I5"/>
  </mergeCells>
  <phoneticPr fontId="2"/>
  <pageMargins left="0.75" right="0.75" top="1" bottom="1" header="0.51200000000000001" footer="0.51200000000000001"/>
  <pageSetup paperSize="9" scale="73"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heetViews>
  <sheetFormatPr defaultRowHeight="11.25"/>
  <cols>
    <col min="1" max="1" width="12.5" style="1" customWidth="1"/>
    <col min="2" max="4" width="8.25" style="1" customWidth="1"/>
    <col min="5" max="7" width="8.375" style="1" customWidth="1"/>
    <col min="8" max="10" width="8.25" style="1" customWidth="1"/>
    <col min="11" max="16384" width="9" style="1"/>
  </cols>
  <sheetData>
    <row r="1" spans="1:10" s="56" customFormat="1" ht="19.5" customHeight="1">
      <c r="A1" s="20" t="s">
        <v>238</v>
      </c>
    </row>
    <row r="2" spans="1:10" ht="15" customHeight="1">
      <c r="A2" s="547" t="s">
        <v>9</v>
      </c>
      <c r="B2" s="537" t="s">
        <v>160</v>
      </c>
      <c r="C2" s="537" t="s">
        <v>45</v>
      </c>
      <c r="D2" s="537" t="s">
        <v>46</v>
      </c>
      <c r="E2" s="537"/>
      <c r="F2" s="537"/>
      <c r="G2" s="537"/>
      <c r="H2" s="537"/>
      <c r="I2" s="537"/>
      <c r="J2" s="538" t="s">
        <v>44</v>
      </c>
    </row>
    <row r="3" spans="1:10" ht="15" customHeight="1">
      <c r="A3" s="547"/>
      <c r="B3" s="537"/>
      <c r="C3" s="537"/>
      <c r="D3" s="537" t="s">
        <v>13</v>
      </c>
      <c r="E3" s="537" t="s">
        <v>47</v>
      </c>
      <c r="F3" s="537"/>
      <c r="G3" s="537"/>
      <c r="H3" s="537" t="s">
        <v>49</v>
      </c>
      <c r="I3" s="537" t="s">
        <v>50</v>
      </c>
      <c r="J3" s="538"/>
    </row>
    <row r="4" spans="1:10" ht="25.5" customHeight="1">
      <c r="A4" s="547"/>
      <c r="B4" s="537"/>
      <c r="C4" s="537"/>
      <c r="D4" s="537"/>
      <c r="E4" s="113" t="s">
        <v>13</v>
      </c>
      <c r="F4" s="2" t="s">
        <v>48</v>
      </c>
      <c r="G4" s="2" t="s">
        <v>161</v>
      </c>
      <c r="H4" s="537"/>
      <c r="I4" s="537"/>
      <c r="J4" s="538"/>
    </row>
    <row r="5" spans="1:10" ht="13.5" customHeight="1">
      <c r="A5" s="159" t="s">
        <v>9</v>
      </c>
      <c r="B5" s="19"/>
      <c r="C5" s="59"/>
      <c r="D5" s="59"/>
      <c r="E5" s="59"/>
      <c r="F5" s="59"/>
      <c r="G5" s="59"/>
      <c r="H5" s="59"/>
      <c r="I5" s="59"/>
      <c r="J5" s="59"/>
    </row>
    <row r="6" spans="1:10" ht="13.5" customHeight="1">
      <c r="A6" s="91" t="s">
        <v>13</v>
      </c>
      <c r="B6" s="85">
        <v>209120</v>
      </c>
      <c r="C6" s="86">
        <v>122210</v>
      </c>
      <c r="D6" s="86">
        <v>78280</v>
      </c>
      <c r="E6" s="93">
        <v>4810</v>
      </c>
      <c r="F6" s="93">
        <v>4460</v>
      </c>
      <c r="G6" s="93">
        <v>350</v>
      </c>
      <c r="H6" s="93">
        <v>69050</v>
      </c>
      <c r="I6" s="93">
        <v>4420</v>
      </c>
      <c r="J6" s="86">
        <f>B6-C6-D6</f>
        <v>8630</v>
      </c>
    </row>
    <row r="7" spans="1:10" ht="13.5" customHeight="1">
      <c r="A7" s="91" t="s">
        <v>51</v>
      </c>
      <c r="B7" s="85">
        <v>125110</v>
      </c>
      <c r="C7" s="86">
        <v>113040</v>
      </c>
      <c r="D7" s="86">
        <v>10860</v>
      </c>
      <c r="E7" s="93">
        <v>0</v>
      </c>
      <c r="F7" s="93">
        <v>0</v>
      </c>
      <c r="G7" s="93">
        <v>0</v>
      </c>
      <c r="H7" s="93">
        <v>10260</v>
      </c>
      <c r="I7" s="93">
        <v>600</v>
      </c>
      <c r="J7" s="86">
        <f>B7-C7-D7</f>
        <v>1210</v>
      </c>
    </row>
    <row r="8" spans="1:10" ht="13.5" customHeight="1">
      <c r="A8" s="91" t="s">
        <v>43</v>
      </c>
      <c r="B8" s="85">
        <v>1810</v>
      </c>
      <c r="C8" s="86">
        <v>140</v>
      </c>
      <c r="D8" s="86">
        <v>1390</v>
      </c>
      <c r="E8" s="93">
        <v>0</v>
      </c>
      <c r="F8" s="93">
        <v>0</v>
      </c>
      <c r="G8" s="93">
        <v>0</v>
      </c>
      <c r="H8" s="93">
        <v>1270</v>
      </c>
      <c r="I8" s="93">
        <v>120</v>
      </c>
      <c r="J8" s="86">
        <f>B8-C8-D8</f>
        <v>280</v>
      </c>
    </row>
    <row r="9" spans="1:10" ht="13.5" customHeight="1">
      <c r="A9" s="91" t="s">
        <v>29</v>
      </c>
      <c r="B9" s="85">
        <v>82000</v>
      </c>
      <c r="C9" s="86">
        <v>9030</v>
      </c>
      <c r="D9" s="86">
        <v>65840</v>
      </c>
      <c r="E9" s="93">
        <v>4810</v>
      </c>
      <c r="F9" s="93">
        <v>4460</v>
      </c>
      <c r="G9" s="93">
        <v>350</v>
      </c>
      <c r="H9" s="93">
        <v>57390</v>
      </c>
      <c r="I9" s="93">
        <v>3640</v>
      </c>
      <c r="J9" s="86">
        <f>B9-C9-D9</f>
        <v>7130</v>
      </c>
    </row>
    <row r="10" spans="1:10" ht="13.5" customHeight="1">
      <c r="A10" s="92" t="s">
        <v>18</v>
      </c>
      <c r="B10" s="88">
        <v>190</v>
      </c>
      <c r="C10" s="89">
        <v>0</v>
      </c>
      <c r="D10" s="89">
        <v>190</v>
      </c>
      <c r="E10" s="132">
        <v>0</v>
      </c>
      <c r="F10" s="89">
        <v>0</v>
      </c>
      <c r="G10" s="89">
        <v>0</v>
      </c>
      <c r="H10" s="89">
        <v>130</v>
      </c>
      <c r="I10" s="89">
        <v>60</v>
      </c>
      <c r="J10" s="86">
        <f>B10-C10-D10</f>
        <v>0</v>
      </c>
    </row>
    <row r="11" spans="1:10" ht="13.5" customHeight="1">
      <c r="A11" s="22" t="s">
        <v>158</v>
      </c>
      <c r="B11" s="125"/>
      <c r="C11" s="126"/>
      <c r="D11" s="126"/>
      <c r="E11" s="126"/>
      <c r="F11" s="126"/>
      <c r="G11" s="126"/>
      <c r="H11" s="126"/>
      <c r="I11" s="126"/>
      <c r="J11" s="126"/>
    </row>
    <row r="12" spans="1:10" ht="13.5" customHeight="1">
      <c r="A12" s="91" t="s">
        <v>13</v>
      </c>
      <c r="B12" s="94">
        <f>ROUND(B6/$B$6*100,2)</f>
        <v>100</v>
      </c>
      <c r="C12" s="95">
        <f t="shared" ref="C12:J12" si="0">C6/$B6*100</f>
        <v>58.440130068859986</v>
      </c>
      <c r="D12" s="95">
        <f t="shared" si="0"/>
        <v>37.433052792654934</v>
      </c>
      <c r="E12" s="95">
        <f t="shared" si="0"/>
        <v>2.3001147666411632</v>
      </c>
      <c r="F12" s="95">
        <f t="shared" si="0"/>
        <v>2.1327467482785001</v>
      </c>
      <c r="G12" s="95">
        <f t="shared" si="0"/>
        <v>0.1673680183626626</v>
      </c>
      <c r="H12" s="95">
        <f t="shared" si="0"/>
        <v>33.019319051262435</v>
      </c>
      <c r="I12" s="95">
        <f t="shared" si="0"/>
        <v>2.113618974751339</v>
      </c>
      <c r="J12" s="95">
        <f t="shared" si="0"/>
        <v>4.1268171384850802</v>
      </c>
    </row>
    <row r="13" spans="1:10" ht="13.5" customHeight="1">
      <c r="A13" s="91" t="s">
        <v>51</v>
      </c>
      <c r="B13" s="94">
        <f>ROUND(B7/$B$7*100,2)</f>
        <v>100</v>
      </c>
      <c r="C13" s="95">
        <f t="shared" ref="C13:G16" si="1">C7/$B7*100</f>
        <v>90.352489808968102</v>
      </c>
      <c r="D13" s="95">
        <f t="shared" si="1"/>
        <v>8.680361282071777</v>
      </c>
      <c r="E13" s="95">
        <f t="shared" si="1"/>
        <v>0</v>
      </c>
      <c r="F13" s="95">
        <f t="shared" si="1"/>
        <v>0</v>
      </c>
      <c r="G13" s="95">
        <f t="shared" si="1"/>
        <v>0</v>
      </c>
      <c r="H13" s="95">
        <f t="shared" ref="H13:J16" si="2">H7/$B7*100</f>
        <v>8.2007833106865959</v>
      </c>
      <c r="I13" s="95">
        <f t="shared" si="2"/>
        <v>0.47957797138518099</v>
      </c>
      <c r="J13" s="95">
        <f t="shared" si="2"/>
        <v>0.96714890896011507</v>
      </c>
    </row>
    <row r="14" spans="1:10" ht="13.5" customHeight="1">
      <c r="A14" s="91" t="s">
        <v>43</v>
      </c>
      <c r="B14" s="94">
        <f>ROUND(B8/$B$8*100,2)</f>
        <v>100</v>
      </c>
      <c r="C14" s="95">
        <f t="shared" si="1"/>
        <v>7.7348066298342539</v>
      </c>
      <c r="D14" s="95">
        <f t="shared" si="1"/>
        <v>76.795580110497241</v>
      </c>
      <c r="E14" s="95">
        <f t="shared" si="1"/>
        <v>0</v>
      </c>
      <c r="F14" s="95">
        <f t="shared" si="1"/>
        <v>0</v>
      </c>
      <c r="G14" s="95">
        <f t="shared" si="1"/>
        <v>0</v>
      </c>
      <c r="H14" s="95">
        <f t="shared" si="2"/>
        <v>70.165745856353595</v>
      </c>
      <c r="I14" s="95">
        <f t="shared" si="2"/>
        <v>6.6298342541436464</v>
      </c>
      <c r="J14" s="95">
        <f t="shared" si="2"/>
        <v>15.469613259668508</v>
      </c>
    </row>
    <row r="15" spans="1:10" ht="13.5" customHeight="1">
      <c r="A15" s="91" t="s">
        <v>29</v>
      </c>
      <c r="B15" s="94">
        <f>ROUND(B9/$B$9*100,2)</f>
        <v>100</v>
      </c>
      <c r="C15" s="95">
        <f t="shared" si="1"/>
        <v>11.012195121951219</v>
      </c>
      <c r="D15" s="95">
        <f t="shared" si="1"/>
        <v>80.292682926829272</v>
      </c>
      <c r="E15" s="95">
        <f t="shared" si="1"/>
        <v>5.8658536585365848</v>
      </c>
      <c r="F15" s="95">
        <f t="shared" si="1"/>
        <v>5.4390243902439028</v>
      </c>
      <c r="G15" s="95">
        <f t="shared" si="1"/>
        <v>0.42682926829268297</v>
      </c>
      <c r="H15" s="95">
        <f t="shared" si="2"/>
        <v>69.987804878048777</v>
      </c>
      <c r="I15" s="95">
        <f t="shared" si="2"/>
        <v>4.4390243902439019</v>
      </c>
      <c r="J15" s="95">
        <f t="shared" si="2"/>
        <v>8.6951219512195124</v>
      </c>
    </row>
    <row r="16" spans="1:10" ht="13.5" customHeight="1">
      <c r="A16" s="92" t="s">
        <v>18</v>
      </c>
      <c r="B16" s="97">
        <f>ROUND(B10/$B$10*100,2)</f>
        <v>100</v>
      </c>
      <c r="C16" s="95">
        <f t="shared" si="1"/>
        <v>0</v>
      </c>
      <c r="D16" s="95">
        <f t="shared" si="1"/>
        <v>100</v>
      </c>
      <c r="E16" s="95">
        <f t="shared" si="1"/>
        <v>0</v>
      </c>
      <c r="F16" s="95">
        <f t="shared" si="1"/>
        <v>0</v>
      </c>
      <c r="G16" s="95">
        <f t="shared" si="1"/>
        <v>0</v>
      </c>
      <c r="H16" s="95">
        <f t="shared" si="2"/>
        <v>68.421052631578945</v>
      </c>
      <c r="I16" s="95">
        <f t="shared" si="2"/>
        <v>31.578947368421051</v>
      </c>
      <c r="J16" s="95">
        <f t="shared" si="2"/>
        <v>0</v>
      </c>
    </row>
    <row r="17" spans="1:10" ht="13.5" customHeight="1">
      <c r="A17" s="22" t="s">
        <v>159</v>
      </c>
      <c r="B17" s="125"/>
      <c r="C17" s="126"/>
      <c r="D17" s="126"/>
      <c r="E17" s="126"/>
      <c r="F17" s="126"/>
      <c r="G17" s="126"/>
      <c r="H17" s="126"/>
      <c r="I17" s="126"/>
      <c r="J17" s="126"/>
    </row>
    <row r="18" spans="1:10" ht="13.5" customHeight="1">
      <c r="A18" s="91" t="s">
        <v>13</v>
      </c>
      <c r="B18" s="116">
        <f>ROUND(B6/$B$6*100,2)</f>
        <v>100</v>
      </c>
      <c r="C18" s="117">
        <f>ROUND(C6/$C$6*100,2)</f>
        <v>100</v>
      </c>
      <c r="D18" s="117">
        <f>ROUND(D6/$D$6*100,2)</f>
        <v>100</v>
      </c>
      <c r="E18" s="117">
        <f>ROUND(E6/$E$6*100,2)</f>
        <v>100</v>
      </c>
      <c r="F18" s="117">
        <f>ROUND(F6/$F$6*100,2)</f>
        <v>100</v>
      </c>
      <c r="G18" s="117">
        <f>ROUND(G6/$G$6*100,2)</f>
        <v>100</v>
      </c>
      <c r="H18" s="117">
        <f>ROUND(H6/$H$6*100,2)</f>
        <v>100</v>
      </c>
      <c r="I18" s="117">
        <f>ROUND(I6/$I$6*100,2)</f>
        <v>100</v>
      </c>
      <c r="J18" s="117">
        <f>ROUND(J6/$J$6*100,2)</f>
        <v>100</v>
      </c>
    </row>
    <row r="19" spans="1:10" ht="13.5" customHeight="1">
      <c r="A19" s="91" t="s">
        <v>51</v>
      </c>
      <c r="B19" s="116">
        <f>ROUND(B7/$B$6*100,2)</f>
        <v>59.83</v>
      </c>
      <c r="C19" s="117">
        <f>C7/C$6*100</f>
        <v>92.496522379510679</v>
      </c>
      <c r="D19" s="117">
        <f t="shared" ref="D19:J19" si="3">D7/D$6*100</f>
        <v>13.873275421563619</v>
      </c>
      <c r="E19" s="117">
        <f t="shared" si="3"/>
        <v>0</v>
      </c>
      <c r="F19" s="117">
        <f t="shared" si="3"/>
        <v>0</v>
      </c>
      <c r="G19" s="117">
        <f t="shared" si="3"/>
        <v>0</v>
      </c>
      <c r="H19" s="117">
        <f t="shared" si="3"/>
        <v>14.858797972483709</v>
      </c>
      <c r="I19" s="117">
        <f t="shared" si="3"/>
        <v>13.574660633484163</v>
      </c>
      <c r="J19" s="117">
        <f t="shared" si="3"/>
        <v>14.020857473928158</v>
      </c>
    </row>
    <row r="20" spans="1:10" ht="13.5" customHeight="1">
      <c r="A20" s="91" t="s">
        <v>43</v>
      </c>
      <c r="B20" s="116">
        <f>ROUND(B8/$B$6*100,2)</f>
        <v>0.87</v>
      </c>
      <c r="C20" s="117">
        <f t="shared" ref="C20:J22" si="4">C8/C$6*100</f>
        <v>0.1145569102364782</v>
      </c>
      <c r="D20" s="117">
        <f t="shared" si="4"/>
        <v>1.7756770567194686</v>
      </c>
      <c r="E20" s="117">
        <f t="shared" si="4"/>
        <v>0</v>
      </c>
      <c r="F20" s="117">
        <f t="shared" si="4"/>
        <v>0</v>
      </c>
      <c r="G20" s="117">
        <f t="shared" si="4"/>
        <v>0</v>
      </c>
      <c r="H20" s="117">
        <f t="shared" si="4"/>
        <v>1.8392469225199131</v>
      </c>
      <c r="I20" s="117">
        <f t="shared" si="4"/>
        <v>2.7149321266968327</v>
      </c>
      <c r="J20" s="117">
        <f t="shared" si="4"/>
        <v>3.2444959443800694</v>
      </c>
    </row>
    <row r="21" spans="1:10" ht="13.5" customHeight="1">
      <c r="A21" s="91" t="s">
        <v>29</v>
      </c>
      <c r="B21" s="116">
        <f>ROUND(B9/$B$6*100,2)</f>
        <v>39.21</v>
      </c>
      <c r="C21" s="117">
        <f t="shared" si="4"/>
        <v>7.3889207102528429</v>
      </c>
      <c r="D21" s="117">
        <f t="shared" si="4"/>
        <v>84.10832907511498</v>
      </c>
      <c r="E21" s="117">
        <f t="shared" si="4"/>
        <v>100</v>
      </c>
      <c r="F21" s="117">
        <f t="shared" si="4"/>
        <v>100</v>
      </c>
      <c r="G21" s="117">
        <f t="shared" si="4"/>
        <v>100</v>
      </c>
      <c r="H21" s="117">
        <f t="shared" si="4"/>
        <v>83.113685734974652</v>
      </c>
      <c r="I21" s="117">
        <f t="shared" si="4"/>
        <v>82.35294117647058</v>
      </c>
      <c r="J21" s="117">
        <f t="shared" si="4"/>
        <v>82.618771726535343</v>
      </c>
    </row>
    <row r="22" spans="1:10" ht="13.5" customHeight="1">
      <c r="A22" s="92" t="s">
        <v>18</v>
      </c>
      <c r="B22" s="118">
        <f>ROUND(B10/$B$6*100,2)</f>
        <v>0.09</v>
      </c>
      <c r="C22" s="119">
        <f t="shared" si="4"/>
        <v>0</v>
      </c>
      <c r="D22" s="119">
        <f t="shared" si="4"/>
        <v>0.24271844660194172</v>
      </c>
      <c r="E22" s="119">
        <f t="shared" si="4"/>
        <v>0</v>
      </c>
      <c r="F22" s="119">
        <f t="shared" si="4"/>
        <v>0</v>
      </c>
      <c r="G22" s="119">
        <f t="shared" si="4"/>
        <v>0</v>
      </c>
      <c r="H22" s="119">
        <f t="shared" si="4"/>
        <v>0.18826937002172339</v>
      </c>
      <c r="I22" s="119">
        <f t="shared" si="4"/>
        <v>1.3574660633484164</v>
      </c>
      <c r="J22" s="119">
        <f t="shared" si="4"/>
        <v>0</v>
      </c>
    </row>
    <row r="23" spans="1:10" ht="4.5" customHeight="1">
      <c r="A23" s="4"/>
    </row>
    <row r="24" spans="1:10">
      <c r="A24" s="4" t="s">
        <v>499</v>
      </c>
    </row>
    <row r="25" spans="1:10">
      <c r="A25" s="4" t="s">
        <v>500</v>
      </c>
    </row>
  </sheetData>
  <mergeCells count="9">
    <mergeCell ref="A2:A4"/>
    <mergeCell ref="J2:J4"/>
    <mergeCell ref="D2:I2"/>
    <mergeCell ref="B2:B4"/>
    <mergeCell ref="C2:C4"/>
    <mergeCell ref="D3:D4"/>
    <mergeCell ref="E3:G3"/>
    <mergeCell ref="H3:H4"/>
    <mergeCell ref="I3:I4"/>
  </mergeCells>
  <phoneticPr fontId="2"/>
  <pageMargins left="0.75" right="0.75" top="1" bottom="1" header="0.51200000000000001" footer="0.51200000000000001"/>
  <pageSetup paperSize="9" scale="7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zoomScaleNormal="100" workbookViewId="0"/>
  </sheetViews>
  <sheetFormatPr defaultRowHeight="11.25"/>
  <cols>
    <col min="1" max="1" width="21.75" style="1" customWidth="1"/>
    <col min="2" max="16384" width="9" style="1"/>
  </cols>
  <sheetData>
    <row r="1" spans="1:9" s="54" customFormat="1" ht="19.5" customHeight="1">
      <c r="A1" s="20" t="s">
        <v>434</v>
      </c>
    </row>
    <row r="2" spans="1:9" ht="16.5" customHeight="1">
      <c r="A2" s="547"/>
      <c r="B2" s="547" t="s">
        <v>13</v>
      </c>
      <c r="C2" s="537" t="s">
        <v>45</v>
      </c>
      <c r="D2" s="547" t="s">
        <v>46</v>
      </c>
      <c r="E2" s="537"/>
      <c r="F2" s="537"/>
      <c r="G2" s="537"/>
      <c r="H2" s="538"/>
    </row>
    <row r="3" spans="1:9" ht="24" customHeight="1">
      <c r="A3" s="547"/>
      <c r="B3" s="547"/>
      <c r="C3" s="537"/>
      <c r="D3" s="474" t="s">
        <v>13</v>
      </c>
      <c r="E3" s="113" t="s">
        <v>52</v>
      </c>
      <c r="F3" s="113" t="s">
        <v>53</v>
      </c>
      <c r="G3" s="113" t="s">
        <v>49</v>
      </c>
      <c r="H3" s="114" t="s">
        <v>50</v>
      </c>
    </row>
    <row r="4" spans="1:9" ht="14.25" customHeight="1">
      <c r="A4" s="159" t="s">
        <v>162</v>
      </c>
      <c r="B4" s="155"/>
      <c r="C4" s="155"/>
      <c r="D4" s="155"/>
      <c r="E4" s="155"/>
      <c r="F4" s="155"/>
      <c r="G4" s="155"/>
      <c r="H4" s="155"/>
    </row>
    <row r="5" spans="1:9" ht="14.25" customHeight="1">
      <c r="A5" s="91" t="s">
        <v>54</v>
      </c>
      <c r="B5" s="235">
        <v>4.4400000000000004</v>
      </c>
      <c r="C5" s="87">
        <v>5.7</v>
      </c>
      <c r="D5" s="87">
        <v>2.82</v>
      </c>
      <c r="E5" s="93" t="s">
        <v>22</v>
      </c>
      <c r="F5" s="93" t="s">
        <v>22</v>
      </c>
      <c r="G5" s="93" t="s">
        <v>22</v>
      </c>
      <c r="H5" s="93" t="s">
        <v>22</v>
      </c>
    </row>
    <row r="6" spans="1:9" ht="14.25" customHeight="1">
      <c r="A6" s="91" t="s">
        <v>11</v>
      </c>
      <c r="B6" s="235">
        <v>4.49</v>
      </c>
      <c r="C6" s="87">
        <v>5.95</v>
      </c>
      <c r="D6" s="87">
        <v>2.77</v>
      </c>
      <c r="E6" s="237" t="s">
        <v>22</v>
      </c>
      <c r="F6" s="237" t="s">
        <v>22</v>
      </c>
      <c r="G6" s="237" t="s">
        <v>22</v>
      </c>
      <c r="H6" s="237" t="s">
        <v>22</v>
      </c>
    </row>
    <row r="7" spans="1:9" ht="14.25" customHeight="1">
      <c r="A7" s="91" t="s">
        <v>8</v>
      </c>
      <c r="B7" s="235">
        <v>4.3600000000000003</v>
      </c>
      <c r="C7" s="87">
        <v>5.85</v>
      </c>
      <c r="D7" s="87">
        <v>2.64</v>
      </c>
      <c r="E7" s="237" t="s">
        <v>22</v>
      </c>
      <c r="F7" s="237" t="s">
        <v>22</v>
      </c>
      <c r="G7" s="237" t="s">
        <v>22</v>
      </c>
      <c r="H7" s="237" t="s">
        <v>22</v>
      </c>
    </row>
    <row r="8" spans="1:9" ht="14.25" customHeight="1">
      <c r="A8" s="91" t="s">
        <v>55</v>
      </c>
      <c r="B8" s="235">
        <v>4.58</v>
      </c>
      <c r="C8" s="87">
        <v>5.84</v>
      </c>
      <c r="D8" s="87">
        <v>2.81</v>
      </c>
      <c r="E8" s="87">
        <v>3.42</v>
      </c>
      <c r="F8" s="87">
        <v>2.0699999999999998</v>
      </c>
      <c r="G8" s="87">
        <v>2.68</v>
      </c>
      <c r="H8" s="87">
        <v>3.31</v>
      </c>
    </row>
    <row r="9" spans="1:9" ht="14.25" customHeight="1">
      <c r="A9" s="91" t="s">
        <v>6</v>
      </c>
      <c r="B9" s="235">
        <v>4.3600000000000003</v>
      </c>
      <c r="C9" s="87">
        <v>5.72</v>
      </c>
      <c r="D9" s="87">
        <v>2.5099999999999998</v>
      </c>
      <c r="E9" s="87">
        <v>3.28</v>
      </c>
      <c r="F9" s="87">
        <v>4</v>
      </c>
      <c r="G9" s="87">
        <v>2.41</v>
      </c>
      <c r="H9" s="87">
        <v>2.75</v>
      </c>
    </row>
    <row r="10" spans="1:9" ht="14.25" customHeight="1">
      <c r="A10" s="92" t="s">
        <v>172</v>
      </c>
      <c r="B10" s="236">
        <v>4.51</v>
      </c>
      <c r="C10" s="90">
        <v>5.69</v>
      </c>
      <c r="D10" s="90">
        <v>2.66</v>
      </c>
      <c r="E10" s="90">
        <v>3.56</v>
      </c>
      <c r="F10" s="90">
        <v>3.14</v>
      </c>
      <c r="G10" s="90">
        <v>2.59</v>
      </c>
      <c r="H10" s="90">
        <v>2.87</v>
      </c>
      <c r="I10" s="7"/>
    </row>
    <row r="11" spans="1:9" ht="14.25" customHeight="1">
      <c r="A11" s="159" t="s">
        <v>164</v>
      </c>
      <c r="B11" s="142"/>
      <c r="C11" s="155"/>
      <c r="D11" s="155"/>
      <c r="E11" s="155"/>
      <c r="F11" s="155"/>
      <c r="G11" s="155"/>
      <c r="H11" s="155"/>
    </row>
    <row r="12" spans="1:9" ht="14.25" customHeight="1">
      <c r="A12" s="91" t="s">
        <v>54</v>
      </c>
      <c r="B12" s="235">
        <v>28.1</v>
      </c>
      <c r="C12" s="87">
        <v>37.520000000000003</v>
      </c>
      <c r="D12" s="87">
        <v>15.96</v>
      </c>
      <c r="E12" s="93" t="s">
        <v>22</v>
      </c>
      <c r="F12" s="93" t="s">
        <v>22</v>
      </c>
      <c r="G12" s="93" t="s">
        <v>22</v>
      </c>
      <c r="H12" s="93" t="s">
        <v>22</v>
      </c>
    </row>
    <row r="13" spans="1:9" ht="14.25" customHeight="1">
      <c r="A13" s="91" t="s">
        <v>11</v>
      </c>
      <c r="B13" s="235">
        <v>29.31</v>
      </c>
      <c r="C13" s="87">
        <v>40.450000000000003</v>
      </c>
      <c r="D13" s="237">
        <v>16.29</v>
      </c>
      <c r="E13" s="237" t="s">
        <v>22</v>
      </c>
      <c r="F13" s="237" t="s">
        <v>22</v>
      </c>
      <c r="G13" s="237" t="s">
        <v>22</v>
      </c>
      <c r="H13" s="237" t="s">
        <v>22</v>
      </c>
    </row>
    <row r="14" spans="1:9" ht="14.25" customHeight="1">
      <c r="A14" s="91" t="s">
        <v>8</v>
      </c>
      <c r="B14" s="235">
        <v>29.07</v>
      </c>
      <c r="C14" s="87">
        <v>40.380000000000003</v>
      </c>
      <c r="D14" s="237">
        <v>16.12</v>
      </c>
      <c r="E14" s="237" t="s">
        <v>22</v>
      </c>
      <c r="F14" s="237" t="s">
        <v>22</v>
      </c>
      <c r="G14" s="237" t="s">
        <v>22</v>
      </c>
      <c r="H14" s="237" t="s">
        <v>22</v>
      </c>
    </row>
    <row r="15" spans="1:9" ht="14.25" customHeight="1">
      <c r="A15" s="91" t="s">
        <v>55</v>
      </c>
      <c r="B15" s="235">
        <v>31.62</v>
      </c>
      <c r="C15" s="87">
        <v>41.32</v>
      </c>
      <c r="D15" s="87">
        <v>17.940000000000001</v>
      </c>
      <c r="E15" s="87">
        <v>19.16</v>
      </c>
      <c r="F15" s="87">
        <v>10.67</v>
      </c>
      <c r="G15" s="87">
        <v>17.420000000000002</v>
      </c>
      <c r="H15" s="87">
        <v>21.32</v>
      </c>
    </row>
    <row r="16" spans="1:9" ht="14.25" customHeight="1">
      <c r="A16" s="91" t="s">
        <v>6</v>
      </c>
      <c r="B16" s="235">
        <v>31.67</v>
      </c>
      <c r="C16" s="87">
        <v>42.47</v>
      </c>
      <c r="D16" s="87">
        <v>17.100000000000001</v>
      </c>
      <c r="E16" s="87">
        <v>19.920000000000002</v>
      </c>
      <c r="F16" s="87">
        <v>28</v>
      </c>
      <c r="G16" s="87">
        <v>16.55</v>
      </c>
      <c r="H16" s="87">
        <v>19.78</v>
      </c>
    </row>
    <row r="17" spans="1:8" ht="14.25" customHeight="1">
      <c r="A17" s="92" t="s">
        <v>172</v>
      </c>
      <c r="B17" s="236">
        <v>32.159999999999997</v>
      </c>
      <c r="C17" s="90">
        <v>41.08</v>
      </c>
      <c r="D17" s="90">
        <v>18.239999999999998</v>
      </c>
      <c r="E17" s="90">
        <v>19.62</v>
      </c>
      <c r="F17" s="90">
        <v>21.39</v>
      </c>
      <c r="G17" s="90">
        <v>17.920000000000002</v>
      </c>
      <c r="H17" s="90">
        <v>21.61</v>
      </c>
    </row>
    <row r="18" spans="1:8" ht="14.25" customHeight="1">
      <c r="A18" s="159" t="s">
        <v>165</v>
      </c>
      <c r="B18" s="142"/>
      <c r="C18" s="155"/>
      <c r="D18" s="155"/>
      <c r="E18" s="155"/>
      <c r="F18" s="155"/>
      <c r="G18" s="155"/>
      <c r="H18" s="155"/>
    </row>
    <row r="19" spans="1:8" ht="14.25" customHeight="1">
      <c r="A19" s="91" t="s">
        <v>54</v>
      </c>
      <c r="B19" s="235">
        <v>80.69</v>
      </c>
      <c r="C19" s="87">
        <v>109.62</v>
      </c>
      <c r="D19" s="87">
        <v>43.39</v>
      </c>
      <c r="E19" s="93" t="s">
        <v>22</v>
      </c>
      <c r="F19" s="93" t="s">
        <v>22</v>
      </c>
      <c r="G19" s="93" t="s">
        <v>22</v>
      </c>
      <c r="H19" s="93" t="s">
        <v>22</v>
      </c>
    </row>
    <row r="20" spans="1:8" ht="14.25" customHeight="1">
      <c r="A20" s="91" t="s">
        <v>11</v>
      </c>
      <c r="B20" s="235">
        <v>84.79</v>
      </c>
      <c r="C20" s="87">
        <v>119.27</v>
      </c>
      <c r="D20" s="87">
        <v>44.51</v>
      </c>
      <c r="E20" s="93" t="s">
        <v>22</v>
      </c>
      <c r="F20" s="93" t="s">
        <v>22</v>
      </c>
      <c r="G20" s="93" t="s">
        <v>22</v>
      </c>
      <c r="H20" s="93" t="s">
        <v>22</v>
      </c>
    </row>
    <row r="21" spans="1:8" ht="14.25" customHeight="1">
      <c r="A21" s="91" t="s">
        <v>8</v>
      </c>
      <c r="B21" s="235">
        <v>84.49</v>
      </c>
      <c r="C21" s="87">
        <v>120.84</v>
      </c>
      <c r="D21" s="87">
        <v>42.84</v>
      </c>
      <c r="E21" s="93" t="s">
        <v>22</v>
      </c>
      <c r="F21" s="93" t="s">
        <v>22</v>
      </c>
      <c r="G21" s="93" t="s">
        <v>22</v>
      </c>
      <c r="H21" s="93" t="s">
        <v>22</v>
      </c>
    </row>
    <row r="22" spans="1:8" ht="14.25" customHeight="1">
      <c r="A22" s="91" t="s">
        <v>55</v>
      </c>
      <c r="B22" s="235">
        <v>92.68</v>
      </c>
      <c r="C22" s="87">
        <v>124.95</v>
      </c>
      <c r="D22" s="87">
        <v>47.19</v>
      </c>
      <c r="E22" s="87">
        <v>53.34</v>
      </c>
      <c r="F22" s="87">
        <v>27.8</v>
      </c>
      <c r="G22" s="87">
        <v>45.84</v>
      </c>
      <c r="H22" s="87">
        <v>53.52</v>
      </c>
    </row>
    <row r="23" spans="1:8" ht="14.25" customHeight="1">
      <c r="A23" s="91" t="s">
        <v>6</v>
      </c>
      <c r="B23" s="235">
        <v>90.19</v>
      </c>
      <c r="C23" s="87">
        <v>124.9</v>
      </c>
      <c r="D23" s="87">
        <v>43.31</v>
      </c>
      <c r="E23" s="87">
        <v>48.88</v>
      </c>
      <c r="F23" s="87">
        <v>70</v>
      </c>
      <c r="G23" s="87">
        <v>42</v>
      </c>
      <c r="H23" s="87">
        <v>50.65</v>
      </c>
    </row>
    <row r="24" spans="1:8" ht="14.25" customHeight="1">
      <c r="A24" s="92" t="s">
        <v>172</v>
      </c>
      <c r="B24" s="236">
        <v>96.14</v>
      </c>
      <c r="C24" s="90">
        <v>126.67</v>
      </c>
      <c r="D24" s="90">
        <v>48.47</v>
      </c>
      <c r="E24" s="90">
        <v>55.11</v>
      </c>
      <c r="F24" s="90">
        <v>51.79</v>
      </c>
      <c r="G24" s="90">
        <v>47.61</v>
      </c>
      <c r="H24" s="90">
        <v>54.98</v>
      </c>
    </row>
    <row r="25" spans="1:8" ht="15" customHeight="1">
      <c r="A25" s="1" t="s">
        <v>163</v>
      </c>
    </row>
  </sheetData>
  <mergeCells count="4">
    <mergeCell ref="B2:B3"/>
    <mergeCell ref="C2:C3"/>
    <mergeCell ref="A2:A3"/>
    <mergeCell ref="D2:H2"/>
  </mergeCells>
  <phoneticPr fontId="2"/>
  <pageMargins left="0.75" right="0.75" top="1" bottom="1" header="0.51200000000000001" footer="0.51200000000000001"/>
  <pageSetup paperSize="9" scale="73"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zoomScaleNormal="100" workbookViewId="0"/>
  </sheetViews>
  <sheetFormatPr defaultRowHeight="11.25"/>
  <cols>
    <col min="1" max="1" width="12.25" style="1" customWidth="1"/>
    <col min="2" max="7" width="8.75" style="1" customWidth="1"/>
    <col min="8" max="8" width="9.625" style="1" customWidth="1"/>
    <col min="9" max="9" width="8.75" style="1" customWidth="1"/>
    <col min="10" max="12" width="7.875" style="1" customWidth="1"/>
    <col min="13" max="17" width="10.125" style="1" customWidth="1"/>
    <col min="18" max="16384" width="9" style="1"/>
  </cols>
  <sheetData>
    <row r="1" spans="1:17" s="56" customFormat="1" ht="15" customHeight="1">
      <c r="A1" s="20" t="s">
        <v>423</v>
      </c>
      <c r="B1" s="20"/>
    </row>
    <row r="2" spans="1:17" ht="3.75" customHeight="1">
      <c r="A2" s="178"/>
      <c r="B2" s="20"/>
    </row>
    <row r="3" spans="1:17" ht="16.5" customHeight="1">
      <c r="A3" s="557"/>
      <c r="B3" s="556" t="s">
        <v>138</v>
      </c>
      <c r="C3" s="556" t="s">
        <v>59</v>
      </c>
      <c r="D3" s="556"/>
      <c r="E3" s="556"/>
      <c r="F3" s="556"/>
      <c r="G3" s="556"/>
      <c r="H3" s="556"/>
      <c r="I3" s="556"/>
      <c r="J3" s="556"/>
      <c r="K3" s="556"/>
      <c r="L3" s="556"/>
      <c r="M3" s="556"/>
      <c r="N3" s="556"/>
      <c r="O3" s="556"/>
      <c r="P3" s="556"/>
      <c r="Q3" s="538" t="s">
        <v>69</v>
      </c>
    </row>
    <row r="4" spans="1:17" ht="30" customHeight="1">
      <c r="A4" s="557"/>
      <c r="B4" s="556"/>
      <c r="C4" s="556" t="s">
        <v>137</v>
      </c>
      <c r="D4" s="556" t="s">
        <v>60</v>
      </c>
      <c r="E4" s="556"/>
      <c r="F4" s="556"/>
      <c r="G4" s="556"/>
      <c r="H4" s="556"/>
      <c r="I4" s="556"/>
      <c r="J4" s="556"/>
      <c r="K4" s="556"/>
      <c r="L4" s="556"/>
      <c r="M4" s="558" t="s">
        <v>239</v>
      </c>
      <c r="N4" s="558" t="s">
        <v>67</v>
      </c>
      <c r="O4" s="556" t="s">
        <v>68</v>
      </c>
      <c r="P4" s="558" t="s">
        <v>240</v>
      </c>
      <c r="Q4" s="538"/>
    </row>
    <row r="5" spans="1:17" ht="18" customHeight="1">
      <c r="A5" s="557"/>
      <c r="B5" s="556"/>
      <c r="C5" s="556"/>
      <c r="D5" s="189" t="s">
        <v>137</v>
      </c>
      <c r="E5" s="189" t="s">
        <v>61</v>
      </c>
      <c r="F5" s="189" t="s">
        <v>62</v>
      </c>
      <c r="G5" s="189" t="s">
        <v>58</v>
      </c>
      <c r="H5" s="189" t="s">
        <v>63</v>
      </c>
      <c r="I5" s="189" t="s">
        <v>64</v>
      </c>
      <c r="J5" s="189" t="s">
        <v>65</v>
      </c>
      <c r="K5" s="189" t="s">
        <v>66</v>
      </c>
      <c r="L5" s="189" t="s">
        <v>18</v>
      </c>
      <c r="M5" s="558"/>
      <c r="N5" s="558"/>
      <c r="O5" s="556"/>
      <c r="P5" s="558"/>
      <c r="Q5" s="538"/>
    </row>
    <row r="6" spans="1:17" ht="15" customHeight="1">
      <c r="A6" s="159" t="s">
        <v>9</v>
      </c>
      <c r="B6" s="142"/>
      <c r="C6" s="155"/>
      <c r="D6" s="155"/>
      <c r="E6" s="155"/>
      <c r="F6" s="155"/>
      <c r="G6" s="155"/>
      <c r="H6" s="155"/>
      <c r="I6" s="155"/>
      <c r="J6" s="155"/>
      <c r="K6" s="155"/>
      <c r="L6" s="155"/>
      <c r="M6" s="155"/>
      <c r="N6" s="155"/>
      <c r="O6" s="155"/>
      <c r="P6" s="155"/>
      <c r="Q6" s="155"/>
    </row>
    <row r="7" spans="1:17" ht="15" customHeight="1">
      <c r="A7" s="91" t="s">
        <v>8</v>
      </c>
      <c r="B7" s="144">
        <v>160690</v>
      </c>
      <c r="C7" s="93">
        <v>54480</v>
      </c>
      <c r="D7" s="93">
        <v>38430</v>
      </c>
      <c r="E7" s="93">
        <v>3440</v>
      </c>
      <c r="F7" s="93">
        <v>9950</v>
      </c>
      <c r="G7" s="93">
        <v>11560</v>
      </c>
      <c r="H7" s="93" t="s">
        <v>31</v>
      </c>
      <c r="I7" s="93">
        <v>3070</v>
      </c>
      <c r="J7" s="93">
        <v>30410</v>
      </c>
      <c r="K7" s="93">
        <v>960</v>
      </c>
      <c r="L7" s="93">
        <v>840</v>
      </c>
      <c r="M7" s="93">
        <v>26980</v>
      </c>
      <c r="N7" s="93">
        <v>12200</v>
      </c>
      <c r="O7" s="93">
        <v>12150</v>
      </c>
      <c r="P7" s="93">
        <v>11050</v>
      </c>
      <c r="Q7" s="93">
        <v>100190</v>
      </c>
    </row>
    <row r="8" spans="1:17" ht="15" customHeight="1">
      <c r="A8" s="91" t="s">
        <v>7</v>
      </c>
      <c r="B8" s="85">
        <v>165750</v>
      </c>
      <c r="C8" s="86">
        <v>58370</v>
      </c>
      <c r="D8" s="86">
        <v>46770</v>
      </c>
      <c r="E8" s="86">
        <v>7980</v>
      </c>
      <c r="F8" s="86">
        <v>17980</v>
      </c>
      <c r="G8" s="86">
        <v>23460</v>
      </c>
      <c r="H8" s="86">
        <v>3920</v>
      </c>
      <c r="I8" s="86">
        <v>5300</v>
      </c>
      <c r="J8" s="86">
        <v>34470</v>
      </c>
      <c r="K8" s="86">
        <v>2240</v>
      </c>
      <c r="L8" s="86">
        <v>590</v>
      </c>
      <c r="M8" s="86">
        <v>26360</v>
      </c>
      <c r="N8" s="86">
        <v>17330</v>
      </c>
      <c r="O8" s="86">
        <v>19730</v>
      </c>
      <c r="P8" s="86">
        <v>9740</v>
      </c>
      <c r="Q8" s="86">
        <v>98620</v>
      </c>
    </row>
    <row r="9" spans="1:17" ht="15" customHeight="1">
      <c r="A9" s="91" t="s">
        <v>6</v>
      </c>
      <c r="B9" s="85">
        <v>197470</v>
      </c>
      <c r="C9" s="86">
        <v>89590</v>
      </c>
      <c r="D9" s="86">
        <v>70860</v>
      </c>
      <c r="E9" s="86">
        <v>14650</v>
      </c>
      <c r="F9" s="86">
        <v>29910</v>
      </c>
      <c r="G9" s="86">
        <v>35170</v>
      </c>
      <c r="H9" s="86">
        <v>5270</v>
      </c>
      <c r="I9" s="86">
        <v>8610</v>
      </c>
      <c r="J9" s="86">
        <v>54170</v>
      </c>
      <c r="K9" s="86">
        <v>1680</v>
      </c>
      <c r="L9" s="86">
        <v>1070</v>
      </c>
      <c r="M9" s="86">
        <v>43450</v>
      </c>
      <c r="N9" s="86">
        <v>29170</v>
      </c>
      <c r="O9" s="86">
        <v>39110</v>
      </c>
      <c r="P9" s="86">
        <v>16980</v>
      </c>
      <c r="Q9" s="86">
        <v>101330</v>
      </c>
    </row>
    <row r="10" spans="1:17" ht="15" customHeight="1">
      <c r="A10" s="92" t="s">
        <v>172</v>
      </c>
      <c r="B10" s="88">
        <v>209120</v>
      </c>
      <c r="C10" s="89">
        <v>100390</v>
      </c>
      <c r="D10" s="89">
        <v>84100</v>
      </c>
      <c r="E10" s="89">
        <v>23400</v>
      </c>
      <c r="F10" s="89">
        <v>39050</v>
      </c>
      <c r="G10" s="89">
        <v>44780</v>
      </c>
      <c r="H10" s="89">
        <v>4890</v>
      </c>
      <c r="I10" s="89">
        <v>9520</v>
      </c>
      <c r="J10" s="89">
        <v>63090</v>
      </c>
      <c r="K10" s="89">
        <v>1660</v>
      </c>
      <c r="L10" s="89">
        <v>1200</v>
      </c>
      <c r="M10" s="89">
        <v>41690</v>
      </c>
      <c r="N10" s="89">
        <v>28620</v>
      </c>
      <c r="O10" s="89">
        <v>43300</v>
      </c>
      <c r="P10" s="89">
        <v>16230</v>
      </c>
      <c r="Q10" s="89">
        <v>100100</v>
      </c>
    </row>
    <row r="11" spans="1:17" s="62" customFormat="1" ht="15" customHeight="1">
      <c r="A11" s="188" t="s">
        <v>27</v>
      </c>
      <c r="B11" s="186"/>
      <c r="C11" s="187"/>
      <c r="D11" s="187"/>
      <c r="E11" s="187"/>
      <c r="F11" s="187"/>
      <c r="G11" s="187"/>
      <c r="H11" s="187"/>
      <c r="I11" s="187"/>
      <c r="J11" s="187"/>
      <c r="K11" s="187"/>
      <c r="L11" s="187"/>
      <c r="M11" s="187"/>
      <c r="N11" s="187"/>
      <c r="O11" s="187"/>
      <c r="P11" s="187"/>
      <c r="Q11" s="187"/>
    </row>
    <row r="12" spans="1:17" ht="15" customHeight="1">
      <c r="A12" s="91" t="s">
        <v>8</v>
      </c>
      <c r="B12" s="94">
        <v>100</v>
      </c>
      <c r="C12" s="95">
        <v>33.9</v>
      </c>
      <c r="D12" s="95">
        <v>23.92</v>
      </c>
      <c r="E12" s="95">
        <v>2.14</v>
      </c>
      <c r="F12" s="95">
        <v>6.19</v>
      </c>
      <c r="G12" s="95">
        <v>7.19</v>
      </c>
      <c r="H12" s="96" t="s">
        <v>31</v>
      </c>
      <c r="I12" s="95">
        <v>1.91</v>
      </c>
      <c r="J12" s="95">
        <v>18.920000000000002</v>
      </c>
      <c r="K12" s="95">
        <v>0.6</v>
      </c>
      <c r="L12" s="95">
        <v>0.52</v>
      </c>
      <c r="M12" s="95">
        <v>16.79</v>
      </c>
      <c r="N12" s="95">
        <v>7.59</v>
      </c>
      <c r="O12" s="95">
        <v>7.56</v>
      </c>
      <c r="P12" s="95">
        <v>6.88</v>
      </c>
      <c r="Q12" s="95">
        <v>62.35</v>
      </c>
    </row>
    <row r="13" spans="1:17" ht="15" customHeight="1">
      <c r="A13" s="91" t="s">
        <v>7</v>
      </c>
      <c r="B13" s="94">
        <v>100</v>
      </c>
      <c r="C13" s="95">
        <v>35.22</v>
      </c>
      <c r="D13" s="95">
        <v>28.22</v>
      </c>
      <c r="E13" s="95">
        <v>4.8099999999999996</v>
      </c>
      <c r="F13" s="95">
        <v>10.85</v>
      </c>
      <c r="G13" s="95">
        <v>14.15</v>
      </c>
      <c r="H13" s="95">
        <v>2.37</v>
      </c>
      <c r="I13" s="95">
        <v>3.2</v>
      </c>
      <c r="J13" s="95">
        <v>20.8</v>
      </c>
      <c r="K13" s="95">
        <v>1.35</v>
      </c>
      <c r="L13" s="95">
        <v>0.36</v>
      </c>
      <c r="M13" s="95">
        <v>15.9</v>
      </c>
      <c r="N13" s="95">
        <v>10.46</v>
      </c>
      <c r="O13" s="95">
        <v>11.9</v>
      </c>
      <c r="P13" s="95">
        <v>5.88</v>
      </c>
      <c r="Q13" s="95">
        <v>59.5</v>
      </c>
    </row>
    <row r="14" spans="1:17" ht="15" customHeight="1">
      <c r="A14" s="91" t="s">
        <v>6</v>
      </c>
      <c r="B14" s="94">
        <v>100</v>
      </c>
      <c r="C14" s="95">
        <v>45.37</v>
      </c>
      <c r="D14" s="95">
        <v>35.880000000000003</v>
      </c>
      <c r="E14" s="95">
        <v>7.42</v>
      </c>
      <c r="F14" s="95">
        <v>15.15</v>
      </c>
      <c r="G14" s="95">
        <v>17.809999999999999</v>
      </c>
      <c r="H14" s="95">
        <v>2.67</v>
      </c>
      <c r="I14" s="95">
        <v>4.3600000000000003</v>
      </c>
      <c r="J14" s="95">
        <v>27.43</v>
      </c>
      <c r="K14" s="95">
        <v>0.85</v>
      </c>
      <c r="L14" s="95">
        <v>0.54</v>
      </c>
      <c r="M14" s="95">
        <v>22</v>
      </c>
      <c r="N14" s="95">
        <v>14.77</v>
      </c>
      <c r="O14" s="95">
        <v>19.809999999999999</v>
      </c>
      <c r="P14" s="95">
        <v>8.6</v>
      </c>
      <c r="Q14" s="95">
        <v>51.31</v>
      </c>
    </row>
    <row r="15" spans="1:17" ht="15" customHeight="1">
      <c r="A15" s="92" t="s">
        <v>172</v>
      </c>
      <c r="B15" s="97">
        <v>100</v>
      </c>
      <c r="C15" s="98">
        <f>C10/$B10*100</f>
        <v>48.005929609793419</v>
      </c>
      <c r="D15" s="98">
        <f t="shared" ref="D15:Q15" si="0">D10/$B10*100</f>
        <v>40.216143840856923</v>
      </c>
      <c r="E15" s="98">
        <f t="shared" si="0"/>
        <v>11.189747513389442</v>
      </c>
      <c r="F15" s="98">
        <f t="shared" si="0"/>
        <v>18.673488905891354</v>
      </c>
      <c r="G15" s="98">
        <f t="shared" si="0"/>
        <v>21.41354246365723</v>
      </c>
      <c r="H15" s="98">
        <f t="shared" si="0"/>
        <v>2.3383703136954859</v>
      </c>
      <c r="I15" s="98">
        <f t="shared" si="0"/>
        <v>4.5524100994644225</v>
      </c>
      <c r="J15" s="98">
        <f t="shared" si="0"/>
        <v>30.16928079571538</v>
      </c>
      <c r="K15" s="98">
        <f t="shared" si="0"/>
        <v>0.7938026013771996</v>
      </c>
      <c r="L15" s="98">
        <f t="shared" si="0"/>
        <v>0.57383320581484321</v>
      </c>
      <c r="M15" s="98">
        <f t="shared" si="0"/>
        <v>19.935921958684009</v>
      </c>
      <c r="N15" s="98">
        <f t="shared" si="0"/>
        <v>13.685921958684007</v>
      </c>
      <c r="O15" s="98">
        <f t="shared" si="0"/>
        <v>20.705814843152258</v>
      </c>
      <c r="P15" s="98">
        <f t="shared" si="0"/>
        <v>7.7610941086457537</v>
      </c>
      <c r="Q15" s="98">
        <f t="shared" si="0"/>
        <v>47.8672532517215</v>
      </c>
    </row>
    <row r="17" spans="1:1">
      <c r="A17" s="4" t="s">
        <v>501</v>
      </c>
    </row>
    <row r="18" spans="1:1">
      <c r="A18" s="4" t="s">
        <v>502</v>
      </c>
    </row>
    <row r="19" spans="1:1">
      <c r="A19" s="4" t="s">
        <v>503</v>
      </c>
    </row>
  </sheetData>
  <mergeCells count="10">
    <mergeCell ref="C4:C5"/>
    <mergeCell ref="C3:P3"/>
    <mergeCell ref="B3:B5"/>
    <mergeCell ref="A3:A5"/>
    <mergeCell ref="M4:M5"/>
    <mergeCell ref="Q3:Q5"/>
    <mergeCell ref="O4:O5"/>
    <mergeCell ref="D4:L4"/>
    <mergeCell ref="P4:P5"/>
    <mergeCell ref="N4:N5"/>
  </mergeCells>
  <phoneticPr fontId="2"/>
  <pageMargins left="0.75" right="0.75" top="1" bottom="1" header="0.51200000000000001" footer="0.51200000000000001"/>
  <pageSetup paperSize="9" scale="55"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
  <sheetViews>
    <sheetView zoomScaleNormal="100" workbookViewId="0"/>
  </sheetViews>
  <sheetFormatPr defaultRowHeight="15" customHeight="1"/>
  <cols>
    <col min="1" max="1" width="22.875" style="1" customWidth="1"/>
    <col min="2" max="7" width="9.25" style="1" customWidth="1"/>
    <col min="8" max="8" width="10" style="1" customWidth="1"/>
    <col min="9" max="9" width="9.25" style="1" customWidth="1"/>
    <col min="10" max="16384" width="9" style="1"/>
  </cols>
  <sheetData>
    <row r="1" spans="1:35" s="56" customFormat="1" ht="20.25" customHeight="1">
      <c r="A1" s="20" t="s">
        <v>443</v>
      </c>
      <c r="S1" s="56" t="s">
        <v>74</v>
      </c>
    </row>
    <row r="2" spans="1:35" ht="15" customHeight="1">
      <c r="A2" s="555"/>
      <c r="B2" s="559" t="s">
        <v>134</v>
      </c>
      <c r="C2" s="559" t="s">
        <v>59</v>
      </c>
      <c r="D2" s="559"/>
      <c r="E2" s="559"/>
      <c r="F2" s="559"/>
      <c r="G2" s="559"/>
      <c r="H2" s="559"/>
      <c r="I2" s="559"/>
      <c r="J2" s="559"/>
      <c r="K2" s="559"/>
      <c r="L2" s="559"/>
      <c r="M2" s="559"/>
      <c r="N2" s="559"/>
      <c r="O2" s="559"/>
      <c r="P2" s="559"/>
      <c r="Q2" s="560" t="s">
        <v>69</v>
      </c>
      <c r="S2" s="559"/>
      <c r="T2" s="559" t="s">
        <v>13</v>
      </c>
      <c r="U2" s="559" t="s">
        <v>59</v>
      </c>
      <c r="V2" s="559"/>
      <c r="W2" s="559"/>
      <c r="X2" s="559"/>
      <c r="Y2" s="559"/>
      <c r="Z2" s="559"/>
      <c r="AA2" s="559"/>
      <c r="AB2" s="559"/>
      <c r="AC2" s="559"/>
      <c r="AD2" s="559"/>
      <c r="AE2" s="559"/>
      <c r="AF2" s="559"/>
      <c r="AG2" s="559"/>
      <c r="AH2" s="559"/>
      <c r="AI2" s="559" t="s">
        <v>69</v>
      </c>
    </row>
    <row r="3" spans="1:35" ht="17.25" customHeight="1">
      <c r="A3" s="555"/>
      <c r="B3" s="559"/>
      <c r="C3" s="559" t="s">
        <v>137</v>
      </c>
      <c r="D3" s="559" t="s">
        <v>60</v>
      </c>
      <c r="E3" s="559"/>
      <c r="F3" s="559"/>
      <c r="G3" s="559"/>
      <c r="H3" s="559"/>
      <c r="I3" s="559"/>
      <c r="J3" s="559"/>
      <c r="K3" s="559"/>
      <c r="L3" s="559"/>
      <c r="M3" s="561" t="s">
        <v>239</v>
      </c>
      <c r="N3" s="561" t="s">
        <v>67</v>
      </c>
      <c r="O3" s="561" t="s">
        <v>68</v>
      </c>
      <c r="P3" s="561" t="s">
        <v>241</v>
      </c>
      <c r="Q3" s="560"/>
      <c r="S3" s="559"/>
      <c r="T3" s="559"/>
      <c r="U3" s="559" t="s">
        <v>13</v>
      </c>
      <c r="V3" s="559" t="s">
        <v>60</v>
      </c>
      <c r="W3" s="559"/>
      <c r="X3" s="559"/>
      <c r="Y3" s="559"/>
      <c r="Z3" s="559"/>
      <c r="AA3" s="559"/>
      <c r="AB3" s="559"/>
      <c r="AC3" s="559"/>
      <c r="AD3" s="559"/>
      <c r="AE3" s="559" t="s">
        <v>70</v>
      </c>
      <c r="AF3" s="559" t="s">
        <v>67</v>
      </c>
      <c r="AG3" s="559" t="s">
        <v>68</v>
      </c>
      <c r="AH3" s="559" t="s">
        <v>71</v>
      </c>
      <c r="AI3" s="559"/>
    </row>
    <row r="4" spans="1:35" ht="24" customHeight="1">
      <c r="A4" s="555"/>
      <c r="B4" s="559"/>
      <c r="C4" s="559"/>
      <c r="D4" s="2" t="s">
        <v>135</v>
      </c>
      <c r="E4" s="2" t="s">
        <v>61</v>
      </c>
      <c r="F4" s="2" t="s">
        <v>72</v>
      </c>
      <c r="G4" s="2" t="s">
        <v>58</v>
      </c>
      <c r="H4" s="2" t="s">
        <v>63</v>
      </c>
      <c r="I4" s="2" t="s">
        <v>64</v>
      </c>
      <c r="J4" s="2" t="s">
        <v>65</v>
      </c>
      <c r="K4" s="2" t="s">
        <v>66</v>
      </c>
      <c r="L4" s="2" t="s">
        <v>18</v>
      </c>
      <c r="M4" s="561"/>
      <c r="N4" s="561"/>
      <c r="O4" s="561"/>
      <c r="P4" s="561"/>
      <c r="Q4" s="560"/>
      <c r="S4" s="559"/>
      <c r="T4" s="559"/>
      <c r="U4" s="559"/>
      <c r="V4" s="2" t="s">
        <v>13</v>
      </c>
      <c r="W4" s="2" t="s">
        <v>61</v>
      </c>
      <c r="X4" s="2" t="s">
        <v>72</v>
      </c>
      <c r="Y4" s="2" t="s">
        <v>58</v>
      </c>
      <c r="Z4" s="2" t="s">
        <v>63</v>
      </c>
      <c r="AA4" s="2" t="s">
        <v>64</v>
      </c>
      <c r="AB4" s="2" t="s">
        <v>65</v>
      </c>
      <c r="AC4" s="2" t="s">
        <v>66</v>
      </c>
      <c r="AD4" s="2" t="s">
        <v>18</v>
      </c>
      <c r="AE4" s="559"/>
      <c r="AF4" s="559"/>
      <c r="AG4" s="559"/>
      <c r="AH4" s="559"/>
      <c r="AI4" s="559"/>
    </row>
    <row r="5" spans="1:35" ht="15" customHeight="1">
      <c r="A5" s="58" t="s">
        <v>9</v>
      </c>
      <c r="B5" s="19"/>
      <c r="C5" s="59"/>
      <c r="D5" s="59"/>
      <c r="E5" s="59"/>
      <c r="F5" s="59"/>
      <c r="G5" s="59"/>
      <c r="H5" s="59"/>
      <c r="I5" s="59"/>
      <c r="J5" s="59"/>
      <c r="K5" s="59"/>
      <c r="L5" s="59"/>
      <c r="M5" s="59"/>
      <c r="N5" s="59"/>
      <c r="O5" s="59"/>
      <c r="P5" s="59"/>
      <c r="Q5" s="59"/>
      <c r="S5" s="2"/>
      <c r="T5" s="2"/>
      <c r="U5" s="2"/>
      <c r="V5" s="2"/>
      <c r="W5" s="2"/>
      <c r="X5" s="2"/>
      <c r="Y5" s="2"/>
      <c r="Z5" s="2"/>
      <c r="AA5" s="2"/>
      <c r="AB5" s="2"/>
      <c r="AC5" s="2"/>
      <c r="AD5" s="2"/>
      <c r="AE5" s="2"/>
      <c r="AF5" s="2"/>
      <c r="AG5" s="2"/>
      <c r="AH5" s="2"/>
      <c r="AI5" s="2"/>
    </row>
    <row r="6" spans="1:35" s="179" customFormat="1" ht="15" customHeight="1">
      <c r="A6" s="91" t="s">
        <v>13</v>
      </c>
      <c r="B6" s="85">
        <v>209120</v>
      </c>
      <c r="C6" s="86">
        <v>100390</v>
      </c>
      <c r="D6" s="86">
        <v>84100</v>
      </c>
      <c r="E6" s="86">
        <v>23400</v>
      </c>
      <c r="F6" s="86">
        <v>39050</v>
      </c>
      <c r="G6" s="86">
        <v>44780</v>
      </c>
      <c r="H6" s="86">
        <v>4890</v>
      </c>
      <c r="I6" s="86">
        <v>9520</v>
      </c>
      <c r="J6" s="86">
        <v>63090</v>
      </c>
      <c r="K6" s="86">
        <v>1660</v>
      </c>
      <c r="L6" s="86">
        <v>1200</v>
      </c>
      <c r="M6" s="86">
        <v>41690</v>
      </c>
      <c r="N6" s="86">
        <v>28620</v>
      </c>
      <c r="O6" s="86">
        <v>43300</v>
      </c>
      <c r="P6" s="86">
        <v>16230</v>
      </c>
      <c r="Q6" s="86">
        <v>100100</v>
      </c>
      <c r="S6" s="194" t="s">
        <v>13</v>
      </c>
      <c r="T6" s="194">
        <v>159260</v>
      </c>
      <c r="U6" s="194">
        <v>55280</v>
      </c>
      <c r="V6" s="194">
        <v>44210</v>
      </c>
      <c r="W6" s="194">
        <v>7640</v>
      </c>
      <c r="X6" s="194">
        <v>17150</v>
      </c>
      <c r="Y6" s="194">
        <v>22560</v>
      </c>
      <c r="Z6" s="194">
        <v>3760</v>
      </c>
      <c r="AA6" s="194">
        <v>5050</v>
      </c>
      <c r="AB6" s="194">
        <v>32340</v>
      </c>
      <c r="AC6" s="194">
        <v>2120</v>
      </c>
      <c r="AD6" s="194">
        <v>570</v>
      </c>
      <c r="AE6" s="194">
        <v>25130</v>
      </c>
      <c r="AF6" s="194">
        <v>16590</v>
      </c>
      <c r="AG6" s="194">
        <v>19140</v>
      </c>
      <c r="AH6" s="194">
        <v>9270</v>
      </c>
      <c r="AI6" s="194">
        <v>95440</v>
      </c>
    </row>
    <row r="7" spans="1:35" s="179" customFormat="1" ht="15" customHeight="1">
      <c r="A7" s="91" t="s">
        <v>51</v>
      </c>
      <c r="B7" s="85">
        <v>120450</v>
      </c>
      <c r="C7" s="86">
        <v>74790</v>
      </c>
      <c r="D7" s="86">
        <v>67630</v>
      </c>
      <c r="E7" s="86">
        <v>20010</v>
      </c>
      <c r="F7" s="86">
        <v>34340</v>
      </c>
      <c r="G7" s="86">
        <v>37230</v>
      </c>
      <c r="H7" s="86">
        <v>3880</v>
      </c>
      <c r="I7" s="86">
        <v>8270</v>
      </c>
      <c r="J7" s="86">
        <v>54430</v>
      </c>
      <c r="K7" s="86">
        <v>1480</v>
      </c>
      <c r="L7" s="86">
        <v>890</v>
      </c>
      <c r="M7" s="86">
        <v>33520</v>
      </c>
      <c r="N7" s="86">
        <v>20250</v>
      </c>
      <c r="O7" s="86">
        <v>31210</v>
      </c>
      <c r="P7" s="86">
        <v>9770</v>
      </c>
      <c r="Q7" s="86">
        <v>44540</v>
      </c>
      <c r="S7" s="194" t="s">
        <v>51</v>
      </c>
      <c r="T7" s="194">
        <v>95410</v>
      </c>
      <c r="U7" s="194">
        <v>45580</v>
      </c>
      <c r="V7" s="194">
        <v>39170</v>
      </c>
      <c r="W7" s="194">
        <v>6440</v>
      </c>
      <c r="X7" s="194">
        <v>14620</v>
      </c>
      <c r="Y7" s="194">
        <v>19270</v>
      </c>
      <c r="Z7" s="194">
        <v>2680</v>
      </c>
      <c r="AA7" s="194">
        <v>4340</v>
      </c>
      <c r="AB7" s="194">
        <v>30000</v>
      </c>
      <c r="AC7" s="194">
        <v>1710</v>
      </c>
      <c r="AD7" s="194">
        <v>440</v>
      </c>
      <c r="AE7" s="194">
        <v>22440</v>
      </c>
      <c r="AF7" s="194">
        <v>13590</v>
      </c>
      <c r="AG7" s="194">
        <v>14870</v>
      </c>
      <c r="AH7" s="194">
        <v>6150</v>
      </c>
      <c r="AI7" s="194">
        <v>48190</v>
      </c>
    </row>
    <row r="8" spans="1:35" s="179" customFormat="1" ht="15" customHeight="1">
      <c r="A8" s="91" t="s">
        <v>43</v>
      </c>
      <c r="B8" s="85">
        <v>1700</v>
      </c>
      <c r="C8" s="86">
        <v>680</v>
      </c>
      <c r="D8" s="86">
        <v>630</v>
      </c>
      <c r="E8" s="86">
        <v>50</v>
      </c>
      <c r="F8" s="86" t="s">
        <v>151</v>
      </c>
      <c r="G8" s="86">
        <v>90</v>
      </c>
      <c r="H8" s="86" t="s">
        <v>151</v>
      </c>
      <c r="I8" s="86" t="s">
        <v>151</v>
      </c>
      <c r="J8" s="86">
        <v>550</v>
      </c>
      <c r="K8" s="86" t="s">
        <v>151</v>
      </c>
      <c r="L8" s="86" t="s">
        <v>151</v>
      </c>
      <c r="M8" s="86">
        <v>90</v>
      </c>
      <c r="N8" s="86" t="s">
        <v>151</v>
      </c>
      <c r="O8" s="86">
        <v>130</v>
      </c>
      <c r="P8" s="86">
        <v>80</v>
      </c>
      <c r="Q8" s="86">
        <v>720</v>
      </c>
      <c r="S8" s="194" t="s">
        <v>43</v>
      </c>
      <c r="T8" s="194">
        <v>1300</v>
      </c>
      <c r="U8" s="194">
        <v>280</v>
      </c>
      <c r="V8" s="194">
        <v>210</v>
      </c>
      <c r="W8" s="194">
        <v>20</v>
      </c>
      <c r="X8" s="194">
        <v>0</v>
      </c>
      <c r="Y8" s="194">
        <v>20</v>
      </c>
      <c r="Z8" s="194">
        <v>20</v>
      </c>
      <c r="AA8" s="194">
        <v>0</v>
      </c>
      <c r="AB8" s="194">
        <v>190</v>
      </c>
      <c r="AC8" s="194">
        <v>0</v>
      </c>
      <c r="AD8" s="194">
        <v>0</v>
      </c>
      <c r="AE8" s="194">
        <v>30</v>
      </c>
      <c r="AF8" s="194">
        <v>30</v>
      </c>
      <c r="AG8" s="194">
        <v>130</v>
      </c>
      <c r="AH8" s="194">
        <v>30</v>
      </c>
      <c r="AI8" s="194">
        <v>900</v>
      </c>
    </row>
    <row r="9" spans="1:35" s="179" customFormat="1" ht="15" customHeight="1">
      <c r="A9" s="91" t="s">
        <v>29</v>
      </c>
      <c r="B9" s="85">
        <v>81970</v>
      </c>
      <c r="C9" s="86">
        <v>22310</v>
      </c>
      <c r="D9" s="86">
        <v>13540</v>
      </c>
      <c r="E9" s="86">
        <v>2750</v>
      </c>
      <c r="F9" s="86">
        <v>3680</v>
      </c>
      <c r="G9" s="86">
        <v>6580</v>
      </c>
      <c r="H9" s="86">
        <v>740</v>
      </c>
      <c r="I9" s="86">
        <v>840</v>
      </c>
      <c r="J9" s="86">
        <v>6240</v>
      </c>
      <c r="K9" s="86">
        <v>110</v>
      </c>
      <c r="L9" s="86">
        <v>240</v>
      </c>
      <c r="M9" s="86">
        <v>7320</v>
      </c>
      <c r="N9" s="86">
        <v>7770</v>
      </c>
      <c r="O9" s="86">
        <v>11250</v>
      </c>
      <c r="P9" s="86">
        <v>6080</v>
      </c>
      <c r="Q9" s="86">
        <v>52530</v>
      </c>
      <c r="S9" s="194" t="s">
        <v>29</v>
      </c>
      <c r="T9" s="194">
        <v>62510</v>
      </c>
      <c r="U9" s="194">
        <v>9390</v>
      </c>
      <c r="V9" s="194">
        <v>4810</v>
      </c>
      <c r="W9" s="194">
        <v>1180</v>
      </c>
      <c r="X9" s="194">
        <v>2530</v>
      </c>
      <c r="Y9" s="194">
        <v>3270</v>
      </c>
      <c r="Z9" s="194">
        <v>1060</v>
      </c>
      <c r="AA9" s="194">
        <v>700</v>
      </c>
      <c r="AB9" s="194">
        <v>2130</v>
      </c>
      <c r="AC9" s="194">
        <v>410</v>
      </c>
      <c r="AD9" s="194">
        <v>130</v>
      </c>
      <c r="AE9" s="194">
        <v>2640</v>
      </c>
      <c r="AF9" s="194">
        <v>2960</v>
      </c>
      <c r="AG9" s="194">
        <v>4130</v>
      </c>
      <c r="AH9" s="194">
        <v>3070</v>
      </c>
      <c r="AI9" s="194">
        <v>46340</v>
      </c>
    </row>
    <row r="10" spans="1:35" s="179" customFormat="1" ht="15" customHeight="1">
      <c r="A10" s="91" t="s">
        <v>504</v>
      </c>
      <c r="B10" s="85">
        <v>4840</v>
      </c>
      <c r="C10" s="86">
        <v>3420</v>
      </c>
      <c r="D10" s="86">
        <v>2040</v>
      </c>
      <c r="E10" s="86">
        <v>660</v>
      </c>
      <c r="F10" s="86">
        <v>1130</v>
      </c>
      <c r="G10" s="86">
        <v>1920</v>
      </c>
      <c r="H10" s="86">
        <v>500</v>
      </c>
      <c r="I10" s="86">
        <v>350</v>
      </c>
      <c r="J10" s="86">
        <v>250</v>
      </c>
      <c r="K10" s="86">
        <v>30</v>
      </c>
      <c r="L10" s="86">
        <v>100</v>
      </c>
      <c r="M10" s="86">
        <v>1940</v>
      </c>
      <c r="N10" s="86">
        <v>2240</v>
      </c>
      <c r="O10" s="86">
        <v>3000</v>
      </c>
      <c r="P10" s="86">
        <v>2140</v>
      </c>
      <c r="Q10" s="86">
        <v>1080</v>
      </c>
      <c r="S10" s="194" t="s">
        <v>73</v>
      </c>
      <c r="T10" s="194">
        <v>3540</v>
      </c>
      <c r="U10" s="194">
        <v>1960</v>
      </c>
      <c r="V10" s="194">
        <v>1220</v>
      </c>
      <c r="W10" s="194">
        <v>470</v>
      </c>
      <c r="X10" s="194">
        <v>490</v>
      </c>
      <c r="Y10" s="194">
        <v>1020</v>
      </c>
      <c r="Z10" s="194">
        <v>330</v>
      </c>
      <c r="AA10" s="194">
        <v>300</v>
      </c>
      <c r="AB10" s="194">
        <v>250</v>
      </c>
      <c r="AC10" s="194">
        <v>150</v>
      </c>
      <c r="AD10" s="194">
        <v>40</v>
      </c>
      <c r="AE10" s="194">
        <v>800</v>
      </c>
      <c r="AF10" s="194">
        <v>710</v>
      </c>
      <c r="AG10" s="194">
        <v>1460</v>
      </c>
      <c r="AH10" s="194">
        <v>1150</v>
      </c>
      <c r="AI10" s="194">
        <v>1530</v>
      </c>
    </row>
    <row r="11" spans="1:35" s="179" customFormat="1" ht="15" customHeight="1">
      <c r="A11" s="92" t="s">
        <v>18</v>
      </c>
      <c r="B11" s="88">
        <v>190</v>
      </c>
      <c r="C11" s="89">
        <v>150</v>
      </c>
      <c r="D11" s="89">
        <v>150</v>
      </c>
      <c r="E11" s="89">
        <v>110</v>
      </c>
      <c r="F11" s="89">
        <v>30</v>
      </c>
      <c r="G11" s="89">
        <v>30</v>
      </c>
      <c r="H11" s="89" t="s">
        <v>151</v>
      </c>
      <c r="I11" s="89">
        <v>30</v>
      </c>
      <c r="J11" s="89">
        <v>40</v>
      </c>
      <c r="K11" s="89" t="s">
        <v>151</v>
      </c>
      <c r="L11" s="89" t="s">
        <v>151</v>
      </c>
      <c r="M11" s="89" t="s">
        <v>151</v>
      </c>
      <c r="N11" s="89">
        <v>30</v>
      </c>
      <c r="O11" s="89">
        <v>30</v>
      </c>
      <c r="P11" s="89">
        <v>30</v>
      </c>
      <c r="Q11" s="89">
        <v>40</v>
      </c>
      <c r="S11" s="194" t="s">
        <v>18</v>
      </c>
      <c r="T11" s="194">
        <v>40</v>
      </c>
      <c r="U11" s="194">
        <v>30</v>
      </c>
      <c r="V11" s="194">
        <v>20</v>
      </c>
      <c r="W11" s="194">
        <v>0</v>
      </c>
      <c r="X11" s="194">
        <v>0</v>
      </c>
      <c r="Y11" s="194">
        <v>0</v>
      </c>
      <c r="Z11" s="194">
        <v>0</v>
      </c>
      <c r="AA11" s="194">
        <v>0</v>
      </c>
      <c r="AB11" s="194">
        <v>20</v>
      </c>
      <c r="AC11" s="194">
        <v>0</v>
      </c>
      <c r="AD11" s="194">
        <v>0</v>
      </c>
      <c r="AE11" s="194">
        <v>20</v>
      </c>
      <c r="AF11" s="194">
        <v>10</v>
      </c>
      <c r="AG11" s="194">
        <v>20</v>
      </c>
      <c r="AH11" s="194">
        <v>20</v>
      </c>
      <c r="AI11" s="194">
        <v>10</v>
      </c>
    </row>
    <row r="12" spans="1:35" ht="15" customHeight="1">
      <c r="A12" s="58" t="s">
        <v>27</v>
      </c>
      <c r="B12" s="19"/>
      <c r="C12" s="59"/>
      <c r="D12" s="59"/>
      <c r="E12" s="59"/>
      <c r="F12" s="59"/>
      <c r="G12" s="59"/>
      <c r="H12" s="59"/>
      <c r="I12" s="59"/>
      <c r="J12" s="59"/>
      <c r="K12" s="59"/>
      <c r="L12" s="59"/>
      <c r="M12" s="59"/>
      <c r="N12" s="59"/>
      <c r="O12" s="59"/>
      <c r="P12" s="59"/>
      <c r="Q12" s="59"/>
      <c r="S12" s="2"/>
      <c r="T12" s="2"/>
      <c r="U12" s="2"/>
      <c r="V12" s="2"/>
      <c r="W12" s="2"/>
      <c r="X12" s="2"/>
      <c r="Y12" s="2"/>
      <c r="Z12" s="2"/>
      <c r="AA12" s="2"/>
      <c r="AB12" s="2"/>
      <c r="AC12" s="2"/>
      <c r="AD12" s="2"/>
      <c r="AE12" s="2"/>
      <c r="AF12" s="2"/>
      <c r="AG12" s="2"/>
      <c r="AH12" s="2"/>
      <c r="AI12" s="2"/>
    </row>
    <row r="13" spans="1:35" s="179" customFormat="1" ht="15" customHeight="1">
      <c r="A13" s="91" t="s">
        <v>13</v>
      </c>
      <c r="B13" s="94">
        <v>100</v>
      </c>
      <c r="C13" s="95">
        <f>C6/$B6*100</f>
        <v>48.005929609793419</v>
      </c>
      <c r="D13" s="95">
        <f t="shared" ref="D13:Q13" si="0">D6/$B6*100</f>
        <v>40.216143840856923</v>
      </c>
      <c r="E13" s="95">
        <f t="shared" si="0"/>
        <v>11.189747513389442</v>
      </c>
      <c r="F13" s="95">
        <f t="shared" si="0"/>
        <v>18.673488905891354</v>
      </c>
      <c r="G13" s="95">
        <f t="shared" si="0"/>
        <v>21.41354246365723</v>
      </c>
      <c r="H13" s="95">
        <f t="shared" si="0"/>
        <v>2.3383703136954859</v>
      </c>
      <c r="I13" s="95">
        <f t="shared" si="0"/>
        <v>4.5524100994644225</v>
      </c>
      <c r="J13" s="95">
        <f t="shared" si="0"/>
        <v>30.16928079571538</v>
      </c>
      <c r="K13" s="95">
        <f t="shared" si="0"/>
        <v>0.7938026013771996</v>
      </c>
      <c r="L13" s="95">
        <f t="shared" si="0"/>
        <v>0.57383320581484321</v>
      </c>
      <c r="M13" s="95">
        <f t="shared" si="0"/>
        <v>19.935921958684009</v>
      </c>
      <c r="N13" s="95">
        <f t="shared" si="0"/>
        <v>13.685921958684007</v>
      </c>
      <c r="O13" s="95">
        <f t="shared" si="0"/>
        <v>20.705814843152258</v>
      </c>
      <c r="P13" s="95">
        <f t="shared" si="0"/>
        <v>7.7610941086457537</v>
      </c>
      <c r="Q13" s="95">
        <f t="shared" si="0"/>
        <v>47.8672532517215</v>
      </c>
      <c r="S13" s="194" t="s">
        <v>13</v>
      </c>
      <c r="T13" s="226">
        <v>100</v>
      </c>
      <c r="U13" s="226">
        <v>34.71</v>
      </c>
      <c r="V13" s="226">
        <v>27.76</v>
      </c>
      <c r="W13" s="226">
        <v>4.8</v>
      </c>
      <c r="X13" s="226">
        <v>10.77</v>
      </c>
      <c r="Y13" s="226">
        <v>14.17</v>
      </c>
      <c r="Z13" s="226">
        <v>2.36</v>
      </c>
      <c r="AA13" s="226">
        <v>3.17</v>
      </c>
      <c r="AB13" s="226">
        <v>20.309999999999999</v>
      </c>
      <c r="AC13" s="226">
        <v>1.33</v>
      </c>
      <c r="AD13" s="226">
        <v>0.36</v>
      </c>
      <c r="AE13" s="226">
        <v>15.78</v>
      </c>
      <c r="AF13" s="226">
        <v>10.42</v>
      </c>
      <c r="AG13" s="226">
        <v>12.02</v>
      </c>
      <c r="AH13" s="226">
        <v>5.82</v>
      </c>
      <c r="AI13" s="226">
        <v>59.93</v>
      </c>
    </row>
    <row r="14" spans="1:35" s="179" customFormat="1" ht="15" customHeight="1">
      <c r="A14" s="91" t="s">
        <v>51</v>
      </c>
      <c r="B14" s="94">
        <v>100</v>
      </c>
      <c r="C14" s="95">
        <f t="shared" ref="C14:Q14" si="1">C7/$B7*100</f>
        <v>62.092154420921538</v>
      </c>
      <c r="D14" s="95">
        <f t="shared" si="1"/>
        <v>56.147779161477793</v>
      </c>
      <c r="E14" s="95">
        <f t="shared" si="1"/>
        <v>16.612702366127024</v>
      </c>
      <c r="F14" s="95">
        <f t="shared" si="1"/>
        <v>28.509755085097549</v>
      </c>
      <c r="G14" s="95">
        <f t="shared" si="1"/>
        <v>30.909090909090907</v>
      </c>
      <c r="H14" s="95">
        <f t="shared" si="1"/>
        <v>3.221253632212536</v>
      </c>
      <c r="I14" s="95">
        <f t="shared" si="1"/>
        <v>6.865919468659194</v>
      </c>
      <c r="J14" s="95">
        <f t="shared" si="1"/>
        <v>45.188875051888751</v>
      </c>
      <c r="K14" s="95">
        <f t="shared" si="1"/>
        <v>1.2287256122872561</v>
      </c>
      <c r="L14" s="95">
        <f t="shared" si="1"/>
        <v>0.73889580738895799</v>
      </c>
      <c r="M14" s="95">
        <f t="shared" si="1"/>
        <v>27.828974678289747</v>
      </c>
      <c r="N14" s="95">
        <f t="shared" si="1"/>
        <v>16.811955168119553</v>
      </c>
      <c r="O14" s="95">
        <f t="shared" si="1"/>
        <v>25.911166459111662</v>
      </c>
      <c r="P14" s="95">
        <f t="shared" si="1"/>
        <v>8.1112494811124947</v>
      </c>
      <c r="Q14" s="95">
        <f t="shared" si="1"/>
        <v>36.977999169779991</v>
      </c>
      <c r="S14" s="194" t="s">
        <v>51</v>
      </c>
      <c r="T14" s="226">
        <v>100</v>
      </c>
      <c r="U14" s="226">
        <v>47.77</v>
      </c>
      <c r="V14" s="226">
        <v>41.05</v>
      </c>
      <c r="W14" s="226">
        <v>6.75</v>
      </c>
      <c r="X14" s="226">
        <v>15.32</v>
      </c>
      <c r="Y14" s="226">
        <v>20.2</v>
      </c>
      <c r="Z14" s="226">
        <v>2.81</v>
      </c>
      <c r="AA14" s="226">
        <v>4.55</v>
      </c>
      <c r="AB14" s="226">
        <v>31.44</v>
      </c>
      <c r="AC14" s="226">
        <v>1.79</v>
      </c>
      <c r="AD14" s="226">
        <v>0.46</v>
      </c>
      <c r="AE14" s="226">
        <v>23.52</v>
      </c>
      <c r="AF14" s="226">
        <v>14.24</v>
      </c>
      <c r="AG14" s="226">
        <v>15.59</v>
      </c>
      <c r="AH14" s="226">
        <v>6.45</v>
      </c>
      <c r="AI14" s="226">
        <v>50.51</v>
      </c>
    </row>
    <row r="15" spans="1:35" s="179" customFormat="1" ht="15" customHeight="1">
      <c r="A15" s="91" t="s">
        <v>43</v>
      </c>
      <c r="B15" s="94">
        <v>100</v>
      </c>
      <c r="C15" s="95">
        <f t="shared" ref="C15:Q15" si="2">C8/$B8*100</f>
        <v>40</v>
      </c>
      <c r="D15" s="95">
        <f t="shared" si="2"/>
        <v>37.058823529411768</v>
      </c>
      <c r="E15" s="95">
        <f t="shared" si="2"/>
        <v>2.9411764705882351</v>
      </c>
      <c r="F15" s="95">
        <v>0</v>
      </c>
      <c r="G15" s="95">
        <f t="shared" si="2"/>
        <v>5.2941176470588234</v>
      </c>
      <c r="H15" s="95">
        <v>0</v>
      </c>
      <c r="I15" s="95">
        <v>0</v>
      </c>
      <c r="J15" s="95">
        <f t="shared" si="2"/>
        <v>32.352941176470587</v>
      </c>
      <c r="K15" s="95">
        <v>0</v>
      </c>
      <c r="L15" s="95">
        <v>0</v>
      </c>
      <c r="M15" s="95">
        <f t="shared" si="2"/>
        <v>5.2941176470588234</v>
      </c>
      <c r="N15" s="95">
        <v>0</v>
      </c>
      <c r="O15" s="95">
        <f t="shared" si="2"/>
        <v>7.6470588235294121</v>
      </c>
      <c r="P15" s="95">
        <f t="shared" si="2"/>
        <v>4.7058823529411766</v>
      </c>
      <c r="Q15" s="95">
        <f t="shared" si="2"/>
        <v>42.352941176470587</v>
      </c>
      <c r="S15" s="194" t="s">
        <v>43</v>
      </c>
      <c r="T15" s="226">
        <v>100</v>
      </c>
      <c r="U15" s="226">
        <v>21.54</v>
      </c>
      <c r="V15" s="226">
        <v>16.149999999999999</v>
      </c>
      <c r="W15" s="226">
        <v>1.54</v>
      </c>
      <c r="X15" s="226">
        <v>0</v>
      </c>
      <c r="Y15" s="226">
        <v>1.54</v>
      </c>
      <c r="Z15" s="226">
        <v>1.54</v>
      </c>
      <c r="AA15" s="226">
        <v>0</v>
      </c>
      <c r="AB15" s="226">
        <v>14.62</v>
      </c>
      <c r="AC15" s="226">
        <v>0</v>
      </c>
      <c r="AD15" s="226">
        <v>0</v>
      </c>
      <c r="AE15" s="226">
        <v>2.31</v>
      </c>
      <c r="AF15" s="226">
        <v>2.31</v>
      </c>
      <c r="AG15" s="226">
        <v>10</v>
      </c>
      <c r="AH15" s="226">
        <v>2.31</v>
      </c>
      <c r="AI15" s="226">
        <v>69.23</v>
      </c>
    </row>
    <row r="16" spans="1:35" s="179" customFormat="1" ht="15" customHeight="1">
      <c r="A16" s="91" t="s">
        <v>29</v>
      </c>
      <c r="B16" s="94">
        <v>100</v>
      </c>
      <c r="C16" s="95">
        <f t="shared" ref="C16:Q16" si="3">C9/$B9*100</f>
        <v>27.217274612663168</v>
      </c>
      <c r="D16" s="95">
        <f t="shared" si="3"/>
        <v>16.518238379895084</v>
      </c>
      <c r="E16" s="95">
        <f t="shared" si="3"/>
        <v>3.354885933878248</v>
      </c>
      <c r="F16" s="95">
        <f t="shared" si="3"/>
        <v>4.4894473587898016</v>
      </c>
      <c r="G16" s="95">
        <f t="shared" si="3"/>
        <v>8.0273270708795899</v>
      </c>
      <c r="H16" s="95">
        <f t="shared" si="3"/>
        <v>0.90276930584360127</v>
      </c>
      <c r="I16" s="95">
        <f t="shared" si="3"/>
        <v>1.0247651579846286</v>
      </c>
      <c r="J16" s="95">
        <f t="shared" si="3"/>
        <v>7.6125411736000972</v>
      </c>
      <c r="K16" s="95">
        <f t="shared" si="3"/>
        <v>0.13419543735512993</v>
      </c>
      <c r="L16" s="95">
        <f t="shared" si="3"/>
        <v>0.29279004513846529</v>
      </c>
      <c r="M16" s="95">
        <f t="shared" si="3"/>
        <v>8.930096376723192</v>
      </c>
      <c r="N16" s="95">
        <f t="shared" si="3"/>
        <v>9.4790777113578137</v>
      </c>
      <c r="O16" s="95">
        <f t="shared" si="3"/>
        <v>13.724533365865559</v>
      </c>
      <c r="P16" s="95">
        <f t="shared" si="3"/>
        <v>7.4173478101744541</v>
      </c>
      <c r="Q16" s="95">
        <f t="shared" si="3"/>
        <v>64.084421129681587</v>
      </c>
      <c r="S16" s="194" t="s">
        <v>29</v>
      </c>
      <c r="T16" s="226">
        <v>100</v>
      </c>
      <c r="U16" s="226">
        <v>15.02</v>
      </c>
      <c r="V16" s="226">
        <v>7.69</v>
      </c>
      <c r="W16" s="226">
        <v>1.89</v>
      </c>
      <c r="X16" s="226">
        <v>4.05</v>
      </c>
      <c r="Y16" s="226">
        <v>5.23</v>
      </c>
      <c r="Z16" s="226">
        <v>1.7</v>
      </c>
      <c r="AA16" s="226">
        <v>1.1200000000000001</v>
      </c>
      <c r="AB16" s="226">
        <v>3.41</v>
      </c>
      <c r="AC16" s="226">
        <v>0.66</v>
      </c>
      <c r="AD16" s="226">
        <v>0.21</v>
      </c>
      <c r="AE16" s="226">
        <v>4.22</v>
      </c>
      <c r="AF16" s="226">
        <v>4.74</v>
      </c>
      <c r="AG16" s="226">
        <v>6.61</v>
      </c>
      <c r="AH16" s="226">
        <v>4.91</v>
      </c>
      <c r="AI16" s="226">
        <v>74.13</v>
      </c>
    </row>
    <row r="17" spans="1:35" s="179" customFormat="1" ht="15" customHeight="1">
      <c r="A17" s="91" t="s">
        <v>504</v>
      </c>
      <c r="B17" s="94">
        <v>100</v>
      </c>
      <c r="C17" s="95">
        <f t="shared" ref="C17:Q17" si="4">C10/$B10*100</f>
        <v>70.661157024793383</v>
      </c>
      <c r="D17" s="95">
        <f t="shared" si="4"/>
        <v>42.148760330578511</v>
      </c>
      <c r="E17" s="95">
        <f t="shared" si="4"/>
        <v>13.636363636363635</v>
      </c>
      <c r="F17" s="95">
        <f t="shared" si="4"/>
        <v>23.347107438016529</v>
      </c>
      <c r="G17" s="95">
        <f t="shared" si="4"/>
        <v>39.669421487603309</v>
      </c>
      <c r="H17" s="95">
        <f t="shared" si="4"/>
        <v>10.330578512396695</v>
      </c>
      <c r="I17" s="95">
        <f t="shared" si="4"/>
        <v>7.2314049586776852</v>
      </c>
      <c r="J17" s="95">
        <f t="shared" si="4"/>
        <v>5.1652892561983474</v>
      </c>
      <c r="K17" s="95">
        <f t="shared" si="4"/>
        <v>0.6198347107438017</v>
      </c>
      <c r="L17" s="95">
        <f t="shared" si="4"/>
        <v>2.0661157024793391</v>
      </c>
      <c r="M17" s="95">
        <f t="shared" si="4"/>
        <v>40.082644628099175</v>
      </c>
      <c r="N17" s="95">
        <f t="shared" si="4"/>
        <v>46.280991735537192</v>
      </c>
      <c r="O17" s="95">
        <f t="shared" si="4"/>
        <v>61.983471074380169</v>
      </c>
      <c r="P17" s="95">
        <f t="shared" si="4"/>
        <v>44.214876033057855</v>
      </c>
      <c r="Q17" s="95">
        <f t="shared" si="4"/>
        <v>22.314049586776861</v>
      </c>
      <c r="S17" s="194" t="s">
        <v>73</v>
      </c>
      <c r="T17" s="226">
        <v>100</v>
      </c>
      <c r="U17" s="226">
        <v>55.37</v>
      </c>
      <c r="V17" s="226">
        <v>34.46</v>
      </c>
      <c r="W17" s="226">
        <v>13.28</v>
      </c>
      <c r="X17" s="226">
        <v>13.84</v>
      </c>
      <c r="Y17" s="226">
        <v>28.81</v>
      </c>
      <c r="Z17" s="226">
        <v>9.32</v>
      </c>
      <c r="AA17" s="226">
        <v>8.4700000000000006</v>
      </c>
      <c r="AB17" s="226">
        <v>7.06</v>
      </c>
      <c r="AC17" s="226">
        <v>4.24</v>
      </c>
      <c r="AD17" s="226">
        <v>1.1299999999999999</v>
      </c>
      <c r="AE17" s="226">
        <v>22.6</v>
      </c>
      <c r="AF17" s="226">
        <v>20.059999999999999</v>
      </c>
      <c r="AG17" s="226">
        <v>41.24</v>
      </c>
      <c r="AH17" s="226">
        <v>32.49</v>
      </c>
      <c r="AI17" s="226">
        <v>43.22</v>
      </c>
    </row>
    <row r="18" spans="1:35" s="179" customFormat="1" ht="15" customHeight="1">
      <c r="A18" s="92" t="s">
        <v>18</v>
      </c>
      <c r="B18" s="97">
        <v>100</v>
      </c>
      <c r="C18" s="98">
        <f>C11/$B11*100</f>
        <v>78.94736842105263</v>
      </c>
      <c r="D18" s="98">
        <f t="shared" ref="D18:Q18" si="5">D11/$B11*100</f>
        <v>78.94736842105263</v>
      </c>
      <c r="E18" s="98">
        <f t="shared" si="5"/>
        <v>57.894736842105267</v>
      </c>
      <c r="F18" s="98">
        <f t="shared" si="5"/>
        <v>15.789473684210526</v>
      </c>
      <c r="G18" s="98">
        <f t="shared" si="5"/>
        <v>15.789473684210526</v>
      </c>
      <c r="H18" s="98">
        <v>0</v>
      </c>
      <c r="I18" s="98">
        <f t="shared" si="5"/>
        <v>15.789473684210526</v>
      </c>
      <c r="J18" s="98">
        <f t="shared" si="5"/>
        <v>21.052631578947366</v>
      </c>
      <c r="K18" s="98">
        <v>0</v>
      </c>
      <c r="L18" s="98">
        <v>0</v>
      </c>
      <c r="M18" s="98">
        <v>0</v>
      </c>
      <c r="N18" s="98">
        <f t="shared" si="5"/>
        <v>15.789473684210526</v>
      </c>
      <c r="O18" s="98">
        <f t="shared" si="5"/>
        <v>15.789473684210526</v>
      </c>
      <c r="P18" s="98">
        <f t="shared" si="5"/>
        <v>15.789473684210526</v>
      </c>
      <c r="Q18" s="98">
        <f t="shared" si="5"/>
        <v>21.052631578947366</v>
      </c>
      <c r="S18" s="194" t="s">
        <v>18</v>
      </c>
      <c r="T18" s="226">
        <v>100</v>
      </c>
      <c r="U18" s="226">
        <v>75</v>
      </c>
      <c r="V18" s="226">
        <v>50</v>
      </c>
      <c r="W18" s="226">
        <v>0</v>
      </c>
      <c r="X18" s="226">
        <v>0</v>
      </c>
      <c r="Y18" s="226">
        <v>0</v>
      </c>
      <c r="Z18" s="226">
        <v>0</v>
      </c>
      <c r="AA18" s="226">
        <v>0</v>
      </c>
      <c r="AB18" s="226">
        <v>50</v>
      </c>
      <c r="AC18" s="226">
        <v>0</v>
      </c>
      <c r="AD18" s="226">
        <v>0</v>
      </c>
      <c r="AE18" s="226">
        <v>50</v>
      </c>
      <c r="AF18" s="226">
        <v>25</v>
      </c>
      <c r="AG18" s="226">
        <v>50</v>
      </c>
      <c r="AH18" s="226">
        <v>50</v>
      </c>
      <c r="AI18" s="226">
        <v>25</v>
      </c>
    </row>
    <row r="19" spans="1:35" ht="6.75" customHeight="1"/>
    <row r="20" spans="1:35" ht="15" customHeight="1">
      <c r="A20" s="4" t="s">
        <v>505</v>
      </c>
    </row>
    <row r="21" spans="1:35" ht="15" customHeight="1">
      <c r="A21" s="4" t="s">
        <v>136</v>
      </c>
    </row>
  </sheetData>
  <mergeCells count="20">
    <mergeCell ref="C2:P2"/>
    <mergeCell ref="D3:L3"/>
    <mergeCell ref="P3:P4"/>
    <mergeCell ref="AI2:AI4"/>
    <mergeCell ref="U3:U4"/>
    <mergeCell ref="V3:AD3"/>
    <mergeCell ref="AE3:AE4"/>
    <mergeCell ref="AF3:AF4"/>
    <mergeCell ref="AG3:AG4"/>
    <mergeCell ref="AH3:AH4"/>
    <mergeCell ref="S2:S4"/>
    <mergeCell ref="T2:T4"/>
    <mergeCell ref="U2:AH2"/>
    <mergeCell ref="Q2:Q4"/>
    <mergeCell ref="A2:A4"/>
    <mergeCell ref="M3:M4"/>
    <mergeCell ref="N3:N4"/>
    <mergeCell ref="O3:O4"/>
    <mergeCell ref="B2:B4"/>
    <mergeCell ref="C3:C4"/>
  </mergeCells>
  <phoneticPr fontId="2"/>
  <pageMargins left="0.75" right="0.75" top="1" bottom="1" header="0.51200000000000001" footer="0.51200000000000001"/>
  <pageSetup paperSize="9" scale="73"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zoomScaleNormal="100" workbookViewId="0"/>
  </sheetViews>
  <sheetFormatPr defaultRowHeight="11.25"/>
  <cols>
    <col min="1" max="1" width="17" style="1" customWidth="1"/>
    <col min="2" max="7" width="10.25" style="1" customWidth="1"/>
    <col min="8" max="16384" width="9" style="1"/>
  </cols>
  <sheetData>
    <row r="1" spans="1:7" s="56" customFormat="1" ht="20.25" customHeight="1">
      <c r="A1" s="20" t="s">
        <v>457</v>
      </c>
    </row>
    <row r="2" spans="1:7" ht="18" customHeight="1">
      <c r="A2" s="555"/>
      <c r="B2" s="537" t="s">
        <v>244</v>
      </c>
      <c r="C2" s="559" t="s">
        <v>79</v>
      </c>
      <c r="D2" s="559"/>
      <c r="E2" s="559"/>
      <c r="F2" s="559"/>
      <c r="G2" s="562"/>
    </row>
    <row r="3" spans="1:7" ht="16.5" customHeight="1">
      <c r="A3" s="555"/>
      <c r="B3" s="537"/>
      <c r="C3" s="564" t="s">
        <v>246</v>
      </c>
      <c r="D3" s="564" t="s">
        <v>245</v>
      </c>
      <c r="E3" s="562" t="s">
        <v>464</v>
      </c>
      <c r="F3" s="563"/>
      <c r="G3" s="563"/>
    </row>
    <row r="4" spans="1:7" ht="18.75" customHeight="1">
      <c r="A4" s="555"/>
      <c r="B4" s="537"/>
      <c r="C4" s="565"/>
      <c r="D4" s="565"/>
      <c r="E4" s="2" t="s">
        <v>13</v>
      </c>
      <c r="F4" s="2" t="s">
        <v>80</v>
      </c>
      <c r="G4" s="14" t="s">
        <v>81</v>
      </c>
    </row>
    <row r="5" spans="1:7" ht="15" customHeight="1">
      <c r="A5" s="159" t="s">
        <v>9</v>
      </c>
      <c r="B5" s="19"/>
      <c r="C5" s="61"/>
      <c r="D5" s="61"/>
      <c r="E5" s="61"/>
      <c r="F5" s="61"/>
      <c r="G5" s="61"/>
    </row>
    <row r="6" spans="1:7" ht="14.25" customHeight="1">
      <c r="A6" s="91" t="s">
        <v>242</v>
      </c>
      <c r="B6" s="85">
        <v>197470</v>
      </c>
      <c r="C6" s="86">
        <v>6120</v>
      </c>
      <c r="D6" s="86">
        <v>2730</v>
      </c>
      <c r="E6" s="86">
        <v>47350</v>
      </c>
      <c r="F6" s="86">
        <v>28500</v>
      </c>
      <c r="G6" s="86">
        <v>18850</v>
      </c>
    </row>
    <row r="7" spans="1:7" ht="14.25" customHeight="1">
      <c r="A7" s="91" t="s">
        <v>82</v>
      </c>
      <c r="B7" s="85">
        <v>106220</v>
      </c>
      <c r="C7" s="86">
        <v>5750</v>
      </c>
      <c r="D7" s="86">
        <v>2620</v>
      </c>
      <c r="E7" s="86">
        <v>38150</v>
      </c>
      <c r="F7" s="86">
        <v>23990</v>
      </c>
      <c r="G7" s="86">
        <v>14160</v>
      </c>
    </row>
    <row r="8" spans="1:7" ht="14.25" customHeight="1">
      <c r="A8" s="91" t="s">
        <v>76</v>
      </c>
      <c r="B8" s="85">
        <v>78650</v>
      </c>
      <c r="C8" s="86">
        <v>220</v>
      </c>
      <c r="D8" s="86">
        <v>80</v>
      </c>
      <c r="E8" s="86">
        <v>7690</v>
      </c>
      <c r="F8" s="86">
        <v>3730</v>
      </c>
      <c r="G8" s="86">
        <v>3960</v>
      </c>
    </row>
    <row r="9" spans="1:7" ht="14.25" customHeight="1">
      <c r="A9" s="91" t="s">
        <v>243</v>
      </c>
      <c r="B9" s="85">
        <v>209120</v>
      </c>
      <c r="C9" s="86">
        <v>7550</v>
      </c>
      <c r="D9" s="86">
        <v>10210</v>
      </c>
      <c r="E9" s="86">
        <v>62430</v>
      </c>
      <c r="F9" s="86">
        <v>36340</v>
      </c>
      <c r="G9" s="86">
        <v>26090</v>
      </c>
    </row>
    <row r="10" spans="1:7" ht="14.25" customHeight="1">
      <c r="A10" s="91" t="s">
        <v>82</v>
      </c>
      <c r="B10" s="85">
        <v>122210</v>
      </c>
      <c r="C10" s="86">
        <v>7190</v>
      </c>
      <c r="D10" s="86">
        <v>9150</v>
      </c>
      <c r="E10" s="86">
        <v>52330</v>
      </c>
      <c r="F10" s="86">
        <v>30830</v>
      </c>
      <c r="G10" s="86">
        <v>21500</v>
      </c>
    </row>
    <row r="11" spans="1:7" ht="14.25" customHeight="1">
      <c r="A11" s="92" t="s">
        <v>76</v>
      </c>
      <c r="B11" s="88">
        <v>78280</v>
      </c>
      <c r="C11" s="89">
        <v>360</v>
      </c>
      <c r="D11" s="89">
        <v>1060</v>
      </c>
      <c r="E11" s="89">
        <v>10100</v>
      </c>
      <c r="F11" s="89">
        <v>5510</v>
      </c>
      <c r="G11" s="89">
        <v>4590</v>
      </c>
    </row>
    <row r="12" spans="1:7" ht="15" customHeight="1">
      <c r="A12" s="22" t="s">
        <v>27</v>
      </c>
      <c r="B12" s="125"/>
      <c r="C12" s="126"/>
      <c r="D12" s="126"/>
      <c r="E12" s="126"/>
      <c r="F12" s="126"/>
      <c r="G12" s="126"/>
    </row>
    <row r="13" spans="1:7" ht="14.25" customHeight="1">
      <c r="A13" s="91" t="s">
        <v>242</v>
      </c>
      <c r="B13" s="94">
        <v>100</v>
      </c>
      <c r="C13" s="95">
        <v>3.1</v>
      </c>
      <c r="D13" s="95">
        <v>1.38</v>
      </c>
      <c r="E13" s="95">
        <v>23.98</v>
      </c>
      <c r="F13" s="95">
        <v>14.43</v>
      </c>
      <c r="G13" s="95">
        <v>9.5500000000000007</v>
      </c>
    </row>
    <row r="14" spans="1:7" ht="14.25" customHeight="1">
      <c r="A14" s="91" t="s">
        <v>82</v>
      </c>
      <c r="B14" s="94">
        <v>100</v>
      </c>
      <c r="C14" s="95">
        <v>5.41</v>
      </c>
      <c r="D14" s="95">
        <v>2.4700000000000002</v>
      </c>
      <c r="E14" s="95">
        <v>35.92</v>
      </c>
      <c r="F14" s="95">
        <v>22.59</v>
      </c>
      <c r="G14" s="95">
        <v>13.33</v>
      </c>
    </row>
    <row r="15" spans="1:7" ht="14.25" customHeight="1">
      <c r="A15" s="91" t="s">
        <v>76</v>
      </c>
      <c r="B15" s="94">
        <v>100</v>
      </c>
      <c r="C15" s="95">
        <v>0.28000000000000003</v>
      </c>
      <c r="D15" s="95">
        <v>0.1</v>
      </c>
      <c r="E15" s="95">
        <v>9.7799999999999994</v>
      </c>
      <c r="F15" s="95">
        <v>4.74</v>
      </c>
      <c r="G15" s="95">
        <v>5.03</v>
      </c>
    </row>
    <row r="16" spans="1:7" ht="14.25" customHeight="1">
      <c r="A16" s="91" t="s">
        <v>243</v>
      </c>
      <c r="B16" s="94">
        <v>100</v>
      </c>
      <c r="C16" s="95">
        <f>C9/$B9*100</f>
        <v>3.6103672532517215</v>
      </c>
      <c r="D16" s="95">
        <f>D9/$B9*100</f>
        <v>4.8823641928079571</v>
      </c>
      <c r="E16" s="95">
        <f>E9/$B9*100</f>
        <v>29.853672532517216</v>
      </c>
      <c r="F16" s="95">
        <f>F9/$B9*100</f>
        <v>17.377582249426165</v>
      </c>
      <c r="G16" s="95">
        <f>G9/$B9*100</f>
        <v>12.476090283091049</v>
      </c>
    </row>
    <row r="17" spans="1:7" ht="14.25" customHeight="1">
      <c r="A17" s="91" t="s">
        <v>82</v>
      </c>
      <c r="B17" s="94">
        <v>100</v>
      </c>
      <c r="C17" s="95">
        <f t="shared" ref="C17:G18" si="0">C10/$B10*100</f>
        <v>5.8833156042877013</v>
      </c>
      <c r="D17" s="95">
        <f t="shared" si="0"/>
        <v>7.4871123475983961</v>
      </c>
      <c r="E17" s="95">
        <f t="shared" si="0"/>
        <v>42.819736519106456</v>
      </c>
      <c r="F17" s="95">
        <f t="shared" si="0"/>
        <v>25.227068161361593</v>
      </c>
      <c r="G17" s="95">
        <f t="shared" si="0"/>
        <v>17.592668357744863</v>
      </c>
    </row>
    <row r="18" spans="1:7" ht="14.25" customHeight="1">
      <c r="A18" s="92" t="s">
        <v>76</v>
      </c>
      <c r="B18" s="97">
        <v>100</v>
      </c>
      <c r="C18" s="95">
        <f t="shared" si="0"/>
        <v>0.45988758303525806</v>
      </c>
      <c r="D18" s="95">
        <f t="shared" si="0"/>
        <v>1.3541134389371485</v>
      </c>
      <c r="E18" s="95">
        <f t="shared" si="0"/>
        <v>12.902401635155849</v>
      </c>
      <c r="F18" s="95">
        <f t="shared" si="0"/>
        <v>7.0388349514563107</v>
      </c>
      <c r="G18" s="95">
        <f t="shared" si="0"/>
        <v>5.8635666836995401</v>
      </c>
    </row>
    <row r="19" spans="1:7" s="7" customFormat="1" ht="15" customHeight="1">
      <c r="A19" s="22" t="s">
        <v>10</v>
      </c>
      <c r="B19" s="128"/>
      <c r="C19" s="129"/>
      <c r="D19" s="129"/>
      <c r="E19" s="129"/>
      <c r="F19" s="129"/>
      <c r="G19" s="129"/>
    </row>
    <row r="20" spans="1:7" ht="14.25" customHeight="1">
      <c r="A20" s="91" t="s">
        <v>13</v>
      </c>
      <c r="B20" s="99">
        <f t="shared" ref="B20:G20" si="1">B9-B6</f>
        <v>11650</v>
      </c>
      <c r="C20" s="100">
        <f t="shared" si="1"/>
        <v>1430</v>
      </c>
      <c r="D20" s="100">
        <f t="shared" si="1"/>
        <v>7480</v>
      </c>
      <c r="E20" s="100">
        <f t="shared" si="1"/>
        <v>15080</v>
      </c>
      <c r="F20" s="100">
        <f t="shared" si="1"/>
        <v>7840</v>
      </c>
      <c r="G20" s="100">
        <f t="shared" si="1"/>
        <v>7240</v>
      </c>
    </row>
    <row r="21" spans="1:7" ht="14.25" customHeight="1">
      <c r="A21" s="91" t="s">
        <v>82</v>
      </c>
      <c r="B21" s="99">
        <f t="shared" ref="B21:G21" si="2">B10-B7</f>
        <v>15990</v>
      </c>
      <c r="C21" s="100">
        <f t="shared" si="2"/>
        <v>1440</v>
      </c>
      <c r="D21" s="100">
        <f t="shared" si="2"/>
        <v>6530</v>
      </c>
      <c r="E21" s="100">
        <f t="shared" si="2"/>
        <v>14180</v>
      </c>
      <c r="F21" s="100">
        <f t="shared" si="2"/>
        <v>6840</v>
      </c>
      <c r="G21" s="100">
        <f t="shared" si="2"/>
        <v>7340</v>
      </c>
    </row>
    <row r="22" spans="1:7" ht="14.25" customHeight="1">
      <c r="A22" s="92" t="s">
        <v>76</v>
      </c>
      <c r="B22" s="102">
        <f t="shared" ref="B22:G22" si="3">B11-B8</f>
        <v>-370</v>
      </c>
      <c r="C22" s="103">
        <f t="shared" si="3"/>
        <v>140</v>
      </c>
      <c r="D22" s="103">
        <f t="shared" si="3"/>
        <v>980</v>
      </c>
      <c r="E22" s="103">
        <f t="shared" si="3"/>
        <v>2410</v>
      </c>
      <c r="F22" s="103">
        <f t="shared" si="3"/>
        <v>1780</v>
      </c>
      <c r="G22" s="103">
        <f t="shared" si="3"/>
        <v>630</v>
      </c>
    </row>
    <row r="23" spans="1:7" ht="15" customHeight="1">
      <c r="A23" s="22" t="s">
        <v>26</v>
      </c>
      <c r="B23" s="128"/>
      <c r="C23" s="129"/>
      <c r="D23" s="129"/>
      <c r="E23" s="129"/>
      <c r="F23" s="129"/>
      <c r="G23" s="129"/>
    </row>
    <row r="24" spans="1:7" ht="14.25" customHeight="1">
      <c r="A24" s="91" t="s">
        <v>13</v>
      </c>
      <c r="B24" s="116">
        <f t="shared" ref="B24:G24" si="4">B20/B6*100</f>
        <v>5.8996303235934571</v>
      </c>
      <c r="C24" s="117">
        <f t="shared" si="4"/>
        <v>23.366013071895424</v>
      </c>
      <c r="D24" s="117">
        <f t="shared" si="4"/>
        <v>273.99267399267399</v>
      </c>
      <c r="E24" s="117">
        <f t="shared" si="4"/>
        <v>31.847940865892294</v>
      </c>
      <c r="F24" s="117">
        <f t="shared" si="4"/>
        <v>27.508771929824562</v>
      </c>
      <c r="G24" s="117">
        <f t="shared" si="4"/>
        <v>38.408488063660478</v>
      </c>
    </row>
    <row r="25" spans="1:7" ht="14.25" customHeight="1">
      <c r="A25" s="91" t="s">
        <v>82</v>
      </c>
      <c r="B25" s="116">
        <f t="shared" ref="B25:G26" si="5">B21/B7*100</f>
        <v>15.053662210506497</v>
      </c>
      <c r="C25" s="117">
        <f t="shared" si="5"/>
        <v>25.043478260869566</v>
      </c>
      <c r="D25" s="117">
        <f t="shared" si="5"/>
        <v>249.23664122137404</v>
      </c>
      <c r="E25" s="117">
        <f t="shared" si="5"/>
        <v>37.169069462647442</v>
      </c>
      <c r="F25" s="117">
        <f t="shared" si="5"/>
        <v>28.511879949979157</v>
      </c>
      <c r="G25" s="117">
        <f t="shared" si="5"/>
        <v>51.836158192090394</v>
      </c>
    </row>
    <row r="26" spans="1:7" ht="14.25" customHeight="1">
      <c r="A26" s="92" t="s">
        <v>76</v>
      </c>
      <c r="B26" s="118">
        <f t="shared" si="5"/>
        <v>-0.47043865225683407</v>
      </c>
      <c r="C26" s="119">
        <f t="shared" si="5"/>
        <v>63.636363636363633</v>
      </c>
      <c r="D26" s="119">
        <f t="shared" si="5"/>
        <v>1225</v>
      </c>
      <c r="E26" s="119">
        <f t="shared" si="5"/>
        <v>31.339401820546165</v>
      </c>
      <c r="F26" s="119">
        <f t="shared" si="5"/>
        <v>47.721179624664877</v>
      </c>
      <c r="G26" s="119">
        <f t="shared" si="5"/>
        <v>15.909090909090908</v>
      </c>
    </row>
    <row r="28" spans="1:7">
      <c r="A28" s="68" t="s">
        <v>506</v>
      </c>
    </row>
    <row r="29" spans="1:7">
      <c r="A29" s="68" t="s">
        <v>507</v>
      </c>
    </row>
    <row r="30" spans="1:7">
      <c r="A30" s="68"/>
    </row>
    <row r="31" spans="1:7">
      <c r="A31" s="68"/>
    </row>
  </sheetData>
  <mergeCells count="6">
    <mergeCell ref="C2:G2"/>
    <mergeCell ref="B2:B4"/>
    <mergeCell ref="A2:A4"/>
    <mergeCell ref="E3:G3"/>
    <mergeCell ref="C3:C4"/>
    <mergeCell ref="D3:D4"/>
  </mergeCells>
  <phoneticPr fontId="2"/>
  <pageMargins left="0.75" right="0.75" top="1" bottom="1" header="0.51200000000000001" footer="0.51200000000000001"/>
  <pageSetup paperSize="9" scale="73"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zoomScaleNormal="100" workbookViewId="0"/>
  </sheetViews>
  <sheetFormatPr defaultRowHeight="11.25"/>
  <cols>
    <col min="1" max="1" width="18.875" style="1" customWidth="1"/>
    <col min="2" max="11" width="9.375" style="1" customWidth="1"/>
    <col min="12" max="16384" width="9" style="1"/>
  </cols>
  <sheetData>
    <row r="1" spans="1:12" s="56" customFormat="1" ht="20.25" customHeight="1">
      <c r="A1" s="20" t="s">
        <v>508</v>
      </c>
      <c r="B1" s="20"/>
    </row>
    <row r="2" spans="1:12" ht="24" customHeight="1">
      <c r="A2" s="193"/>
      <c r="B2" s="194" t="s">
        <v>166</v>
      </c>
      <c r="C2" s="194" t="s">
        <v>83</v>
      </c>
      <c r="D2" s="194" t="s">
        <v>84</v>
      </c>
      <c r="E2" s="194" t="s">
        <v>85</v>
      </c>
      <c r="F2" s="194" t="s">
        <v>177</v>
      </c>
      <c r="G2" s="194" t="s">
        <v>176</v>
      </c>
      <c r="H2" s="194" t="s">
        <v>175</v>
      </c>
      <c r="I2" s="194" t="s">
        <v>86</v>
      </c>
      <c r="J2" s="195" t="s">
        <v>247</v>
      </c>
      <c r="K2" s="195" t="s">
        <v>174</v>
      </c>
    </row>
    <row r="3" spans="1:12" ht="14.25" customHeight="1">
      <c r="A3" s="22" t="s">
        <v>41</v>
      </c>
      <c r="B3" s="125"/>
      <c r="C3" s="126"/>
      <c r="D3" s="126"/>
      <c r="E3" s="126"/>
      <c r="F3" s="126"/>
      <c r="G3" s="126"/>
      <c r="H3" s="126"/>
      <c r="I3" s="126"/>
      <c r="J3" s="126"/>
      <c r="K3" s="179"/>
    </row>
    <row r="4" spans="1:12" ht="14.25" customHeight="1">
      <c r="A4" s="91" t="s">
        <v>13</v>
      </c>
      <c r="B4" s="85">
        <v>209120</v>
      </c>
      <c r="C4" s="86">
        <v>6350</v>
      </c>
      <c r="D4" s="86">
        <v>6900</v>
      </c>
      <c r="E4" s="86">
        <v>25460</v>
      </c>
      <c r="F4" s="86">
        <v>33710</v>
      </c>
      <c r="G4" s="86">
        <v>18020</v>
      </c>
      <c r="H4" s="86">
        <v>21600</v>
      </c>
      <c r="I4" s="86">
        <v>21800</v>
      </c>
      <c r="J4" s="86">
        <v>29000</v>
      </c>
      <c r="K4" s="86">
        <v>13550</v>
      </c>
    </row>
    <row r="5" spans="1:12" ht="14.25" customHeight="1">
      <c r="A5" s="91" t="s">
        <v>45</v>
      </c>
      <c r="B5" s="85">
        <v>122210</v>
      </c>
      <c r="C5" s="86">
        <v>4820</v>
      </c>
      <c r="D5" s="86">
        <v>5770</v>
      </c>
      <c r="E5" s="86">
        <v>20870</v>
      </c>
      <c r="F5" s="86">
        <v>23510</v>
      </c>
      <c r="G5" s="86">
        <v>10440</v>
      </c>
      <c r="H5" s="86">
        <v>13660</v>
      </c>
      <c r="I5" s="86">
        <v>13240</v>
      </c>
      <c r="J5" s="86">
        <v>15960</v>
      </c>
      <c r="K5" s="86">
        <v>7830</v>
      </c>
    </row>
    <row r="6" spans="1:12" ht="14.25" customHeight="1">
      <c r="A6" s="91" t="s">
        <v>46</v>
      </c>
      <c r="B6" s="85">
        <v>78280</v>
      </c>
      <c r="C6" s="86">
        <v>1540</v>
      </c>
      <c r="D6" s="86">
        <v>1130</v>
      </c>
      <c r="E6" s="86">
        <v>4600</v>
      </c>
      <c r="F6" s="86">
        <v>10200</v>
      </c>
      <c r="G6" s="86">
        <v>7580</v>
      </c>
      <c r="H6" s="86">
        <v>7940</v>
      </c>
      <c r="I6" s="86">
        <v>8550</v>
      </c>
      <c r="J6" s="86">
        <v>13040</v>
      </c>
      <c r="K6" s="86">
        <v>5730</v>
      </c>
    </row>
    <row r="7" spans="1:12" ht="14.25" customHeight="1">
      <c r="A7" s="91" t="s">
        <v>87</v>
      </c>
      <c r="B7" s="85">
        <v>4460</v>
      </c>
      <c r="C7" s="86">
        <v>780</v>
      </c>
      <c r="D7" s="93" t="s">
        <v>484</v>
      </c>
      <c r="E7" s="86">
        <v>880</v>
      </c>
      <c r="F7" s="86">
        <v>1370</v>
      </c>
      <c r="G7" s="86">
        <v>390</v>
      </c>
      <c r="H7" s="86">
        <v>530</v>
      </c>
      <c r="I7" s="86">
        <v>500</v>
      </c>
      <c r="J7" s="93" t="s">
        <v>35</v>
      </c>
      <c r="K7" s="93" t="s">
        <v>35</v>
      </c>
    </row>
    <row r="8" spans="1:12" ht="14.25" customHeight="1">
      <c r="A8" s="196" t="s">
        <v>88</v>
      </c>
      <c r="B8" s="85">
        <v>350</v>
      </c>
      <c r="C8" s="93" t="s">
        <v>485</v>
      </c>
      <c r="D8" s="93" t="s">
        <v>485</v>
      </c>
      <c r="E8" s="93" t="s">
        <v>485</v>
      </c>
      <c r="F8" s="93" t="s">
        <v>485</v>
      </c>
      <c r="G8" s="93" t="s">
        <v>485</v>
      </c>
      <c r="H8" s="93" t="s">
        <v>485</v>
      </c>
      <c r="I8" s="86">
        <v>350</v>
      </c>
      <c r="J8" s="93" t="s">
        <v>486</v>
      </c>
      <c r="K8" s="93" t="s">
        <v>486</v>
      </c>
    </row>
    <row r="9" spans="1:12" ht="14.25" customHeight="1">
      <c r="A9" s="91" t="s">
        <v>89</v>
      </c>
      <c r="B9" s="85">
        <v>18490</v>
      </c>
      <c r="C9" s="86">
        <v>570</v>
      </c>
      <c r="D9" s="86">
        <v>730</v>
      </c>
      <c r="E9" s="86">
        <v>1860</v>
      </c>
      <c r="F9" s="86">
        <v>2840</v>
      </c>
      <c r="G9" s="86">
        <v>1400</v>
      </c>
      <c r="H9" s="86">
        <v>1280</v>
      </c>
      <c r="I9" s="86">
        <v>990</v>
      </c>
      <c r="J9" s="86">
        <v>1780</v>
      </c>
      <c r="K9" s="86">
        <v>720</v>
      </c>
    </row>
    <row r="10" spans="1:12" ht="14.25" customHeight="1">
      <c r="A10" s="91" t="s">
        <v>90</v>
      </c>
      <c r="B10" s="85">
        <v>50570</v>
      </c>
      <c r="C10" s="86">
        <v>180</v>
      </c>
      <c r="D10" s="86">
        <v>410</v>
      </c>
      <c r="E10" s="86">
        <v>1370</v>
      </c>
      <c r="F10" s="86">
        <v>5080</v>
      </c>
      <c r="G10" s="86">
        <v>5340</v>
      </c>
      <c r="H10" s="86">
        <v>5240</v>
      </c>
      <c r="I10" s="86">
        <v>6270</v>
      </c>
      <c r="J10" s="86">
        <v>10870</v>
      </c>
      <c r="K10" s="86">
        <v>4610</v>
      </c>
    </row>
    <row r="11" spans="1:12" ht="14.25" customHeight="1">
      <c r="A11" s="92" t="s">
        <v>91</v>
      </c>
      <c r="B11" s="88">
        <v>4420</v>
      </c>
      <c r="C11" s="89">
        <v>0</v>
      </c>
      <c r="D11" s="89">
        <v>0</v>
      </c>
      <c r="E11" s="89">
        <v>480</v>
      </c>
      <c r="F11" s="89">
        <v>910</v>
      </c>
      <c r="G11" s="89">
        <v>450</v>
      </c>
      <c r="H11" s="89">
        <v>890</v>
      </c>
      <c r="I11" s="89">
        <v>450</v>
      </c>
      <c r="J11" s="89">
        <v>390</v>
      </c>
      <c r="K11" s="89">
        <v>400</v>
      </c>
    </row>
    <row r="12" spans="1:12" ht="14.25" customHeight="1">
      <c r="A12" s="197" t="s">
        <v>168</v>
      </c>
      <c r="B12" s="85"/>
      <c r="C12" s="86"/>
      <c r="D12" s="86"/>
      <c r="E12" s="86"/>
      <c r="F12" s="86"/>
      <c r="G12" s="86"/>
      <c r="H12" s="86"/>
      <c r="I12" s="86"/>
      <c r="J12" s="86"/>
      <c r="K12" s="179"/>
    </row>
    <row r="13" spans="1:12" ht="14.25" customHeight="1">
      <c r="A13" s="91" t="s">
        <v>92</v>
      </c>
      <c r="B13" s="85">
        <v>15230</v>
      </c>
      <c r="C13" s="86">
        <v>970</v>
      </c>
      <c r="D13" s="86">
        <v>1420</v>
      </c>
      <c r="E13" s="86">
        <v>3020</v>
      </c>
      <c r="F13" s="86">
        <v>2850</v>
      </c>
      <c r="G13" s="86">
        <v>640</v>
      </c>
      <c r="H13" s="86">
        <v>420</v>
      </c>
      <c r="I13" s="86">
        <v>370</v>
      </c>
      <c r="J13" s="86">
        <v>660</v>
      </c>
      <c r="K13" s="86">
        <v>380</v>
      </c>
      <c r="L13" s="7"/>
    </row>
    <row r="14" spans="1:12" ht="14.25" customHeight="1">
      <c r="A14" s="91" t="s">
        <v>45</v>
      </c>
      <c r="B14" s="85">
        <v>6940</v>
      </c>
      <c r="C14" s="86">
        <v>420</v>
      </c>
      <c r="D14" s="86">
        <v>780</v>
      </c>
      <c r="E14" s="86">
        <v>2340</v>
      </c>
      <c r="F14" s="86">
        <v>1650</v>
      </c>
      <c r="G14" s="86">
        <v>200</v>
      </c>
      <c r="H14" s="86">
        <v>200</v>
      </c>
      <c r="I14" s="86">
        <v>310</v>
      </c>
      <c r="J14" s="86">
        <v>320</v>
      </c>
      <c r="K14" s="86">
        <v>200</v>
      </c>
      <c r="L14" s="7"/>
    </row>
    <row r="15" spans="1:12" ht="14.25" customHeight="1">
      <c r="A15" s="91" t="s">
        <v>46</v>
      </c>
      <c r="B15" s="85">
        <v>7860</v>
      </c>
      <c r="C15" s="86">
        <v>550</v>
      </c>
      <c r="D15" s="86">
        <v>640</v>
      </c>
      <c r="E15" s="86">
        <v>680</v>
      </c>
      <c r="F15" s="86">
        <v>1200</v>
      </c>
      <c r="G15" s="86">
        <v>450</v>
      </c>
      <c r="H15" s="86">
        <v>210</v>
      </c>
      <c r="I15" s="86">
        <v>70</v>
      </c>
      <c r="J15" s="86">
        <v>340</v>
      </c>
      <c r="K15" s="86">
        <v>180</v>
      </c>
      <c r="L15" s="7"/>
    </row>
    <row r="16" spans="1:12" ht="14.25" customHeight="1">
      <c r="A16" s="91" t="s">
        <v>87</v>
      </c>
      <c r="B16" s="85">
        <v>390</v>
      </c>
      <c r="C16" s="86">
        <v>390</v>
      </c>
      <c r="D16" s="93" t="s">
        <v>35</v>
      </c>
      <c r="E16" s="93" t="s">
        <v>35</v>
      </c>
      <c r="F16" s="93" t="s">
        <v>35</v>
      </c>
      <c r="G16" s="93" t="s">
        <v>35</v>
      </c>
      <c r="H16" s="93" t="s">
        <v>35</v>
      </c>
      <c r="I16" s="93" t="s">
        <v>35</v>
      </c>
      <c r="J16" s="93" t="s">
        <v>35</v>
      </c>
      <c r="K16" s="93" t="s">
        <v>35</v>
      </c>
      <c r="L16" s="7"/>
    </row>
    <row r="17" spans="1:12" ht="14.25" customHeight="1">
      <c r="A17" s="196" t="s">
        <v>88</v>
      </c>
      <c r="B17" s="144" t="s">
        <v>35</v>
      </c>
      <c r="C17" s="93" t="s">
        <v>35</v>
      </c>
      <c r="D17" s="93" t="s">
        <v>35</v>
      </c>
      <c r="E17" s="93" t="s">
        <v>35</v>
      </c>
      <c r="F17" s="93" t="s">
        <v>35</v>
      </c>
      <c r="G17" s="93" t="s">
        <v>35</v>
      </c>
      <c r="H17" s="93" t="s">
        <v>35</v>
      </c>
      <c r="I17" s="93" t="s">
        <v>35</v>
      </c>
      <c r="J17" s="93" t="s">
        <v>35</v>
      </c>
      <c r="K17" s="93" t="s">
        <v>35</v>
      </c>
      <c r="L17" s="7"/>
    </row>
    <row r="18" spans="1:12" ht="14.25" customHeight="1">
      <c r="A18" s="91" t="s">
        <v>89</v>
      </c>
      <c r="B18" s="85">
        <v>3520</v>
      </c>
      <c r="C18" s="86">
        <v>120</v>
      </c>
      <c r="D18" s="86">
        <v>410</v>
      </c>
      <c r="E18" s="86">
        <v>430</v>
      </c>
      <c r="F18" s="86">
        <v>840</v>
      </c>
      <c r="G18" s="86">
        <v>150</v>
      </c>
      <c r="H18" s="86">
        <v>40</v>
      </c>
      <c r="I18" s="86">
        <v>40</v>
      </c>
      <c r="J18" s="86">
        <v>60</v>
      </c>
      <c r="K18" s="86">
        <v>150</v>
      </c>
      <c r="L18" s="7"/>
    </row>
    <row r="19" spans="1:12" ht="14.25" customHeight="1">
      <c r="A19" s="91" t="s">
        <v>90</v>
      </c>
      <c r="B19" s="85">
        <v>3110</v>
      </c>
      <c r="C19" s="86">
        <v>30</v>
      </c>
      <c r="D19" s="86">
        <v>230</v>
      </c>
      <c r="E19" s="86">
        <v>250</v>
      </c>
      <c r="F19" s="86">
        <v>100</v>
      </c>
      <c r="G19" s="86">
        <v>70</v>
      </c>
      <c r="H19" s="86">
        <v>180</v>
      </c>
      <c r="I19" s="86">
        <v>0</v>
      </c>
      <c r="J19" s="86">
        <v>280</v>
      </c>
      <c r="K19" s="86">
        <v>30</v>
      </c>
      <c r="L19" s="7"/>
    </row>
    <row r="20" spans="1:12" ht="14.25" customHeight="1">
      <c r="A20" s="92" t="s">
        <v>91</v>
      </c>
      <c r="B20" s="88">
        <v>840</v>
      </c>
      <c r="C20" s="132" t="s">
        <v>486</v>
      </c>
      <c r="D20" s="132" t="s">
        <v>35</v>
      </c>
      <c r="E20" s="132" t="s">
        <v>35</v>
      </c>
      <c r="F20" s="89">
        <v>270</v>
      </c>
      <c r="G20" s="89">
        <v>220</v>
      </c>
      <c r="H20" s="132" t="s">
        <v>487</v>
      </c>
      <c r="I20" s="89">
        <v>20</v>
      </c>
      <c r="J20" s="132" t="s">
        <v>35</v>
      </c>
      <c r="K20" s="132" t="s">
        <v>488</v>
      </c>
      <c r="L20" s="7"/>
    </row>
    <row r="21" spans="1:12" ht="14.25" customHeight="1">
      <c r="A21" s="197" t="s">
        <v>167</v>
      </c>
      <c r="B21" s="85"/>
      <c r="C21" s="86"/>
      <c r="D21" s="86"/>
      <c r="E21" s="86"/>
      <c r="F21" s="86"/>
      <c r="G21" s="86"/>
      <c r="H21" s="86"/>
      <c r="I21" s="86"/>
      <c r="J21" s="86"/>
      <c r="K21" s="179"/>
    </row>
    <row r="22" spans="1:12" ht="14.25" customHeight="1">
      <c r="A22" s="91" t="s">
        <v>92</v>
      </c>
      <c r="B22" s="94">
        <f t="shared" ref="B22:K22" si="0">B13/B4*100</f>
        <v>7.2828997704667175</v>
      </c>
      <c r="C22" s="95">
        <f t="shared" si="0"/>
        <v>15.275590551181104</v>
      </c>
      <c r="D22" s="95">
        <f t="shared" si="0"/>
        <v>20.579710144927535</v>
      </c>
      <c r="E22" s="95">
        <f t="shared" si="0"/>
        <v>11.861743912018854</v>
      </c>
      <c r="F22" s="95">
        <f t="shared" si="0"/>
        <v>8.4544645505784644</v>
      </c>
      <c r="G22" s="95">
        <f t="shared" si="0"/>
        <v>3.551609322974473</v>
      </c>
      <c r="H22" s="95">
        <f t="shared" si="0"/>
        <v>1.9444444444444444</v>
      </c>
      <c r="I22" s="95">
        <f t="shared" si="0"/>
        <v>1.6972477064220184</v>
      </c>
      <c r="J22" s="95">
        <f t="shared" si="0"/>
        <v>2.2758620689655173</v>
      </c>
      <c r="K22" s="95">
        <f t="shared" si="0"/>
        <v>2.8044280442804426</v>
      </c>
    </row>
    <row r="23" spans="1:12" ht="14.25" customHeight="1">
      <c r="A23" s="91" t="s">
        <v>45</v>
      </c>
      <c r="B23" s="94">
        <f t="shared" ref="B23:K23" si="1">B14/B5*100</f>
        <v>5.6787496931511336</v>
      </c>
      <c r="C23" s="95">
        <f t="shared" si="1"/>
        <v>8.7136929460580905</v>
      </c>
      <c r="D23" s="95">
        <f t="shared" si="1"/>
        <v>13.518197573656845</v>
      </c>
      <c r="E23" s="95">
        <f t="shared" si="1"/>
        <v>11.212266411116435</v>
      </c>
      <c r="F23" s="95">
        <f t="shared" si="1"/>
        <v>7.0182900893236919</v>
      </c>
      <c r="G23" s="95">
        <f t="shared" si="1"/>
        <v>1.9157088122605364</v>
      </c>
      <c r="H23" s="95">
        <f t="shared" si="1"/>
        <v>1.4641288433382138</v>
      </c>
      <c r="I23" s="95">
        <f t="shared" si="1"/>
        <v>2.3413897280966767</v>
      </c>
      <c r="J23" s="95">
        <f t="shared" si="1"/>
        <v>2.0050125313283207</v>
      </c>
      <c r="K23" s="95">
        <f t="shared" si="1"/>
        <v>2.554278416347382</v>
      </c>
    </row>
    <row r="24" spans="1:12" ht="14.25" customHeight="1">
      <c r="A24" s="91" t="s">
        <v>46</v>
      </c>
      <c r="B24" s="94">
        <f t="shared" ref="B24:K24" si="2">B15/B6*100</f>
        <v>10.040878896269801</v>
      </c>
      <c r="C24" s="95">
        <f t="shared" si="2"/>
        <v>35.714285714285715</v>
      </c>
      <c r="D24" s="95">
        <f t="shared" si="2"/>
        <v>56.637168141592923</v>
      </c>
      <c r="E24" s="95">
        <f t="shared" si="2"/>
        <v>14.782608695652174</v>
      </c>
      <c r="F24" s="95">
        <f t="shared" si="2"/>
        <v>11.76470588235294</v>
      </c>
      <c r="G24" s="95">
        <f t="shared" si="2"/>
        <v>5.9366754617414248</v>
      </c>
      <c r="H24" s="95">
        <f t="shared" si="2"/>
        <v>2.644836272040302</v>
      </c>
      <c r="I24" s="95">
        <f t="shared" si="2"/>
        <v>0.81871345029239773</v>
      </c>
      <c r="J24" s="95">
        <f t="shared" si="2"/>
        <v>2.6073619631901841</v>
      </c>
      <c r="K24" s="95">
        <f t="shared" si="2"/>
        <v>3.1413612565445024</v>
      </c>
    </row>
    <row r="25" spans="1:12" ht="14.25" customHeight="1">
      <c r="A25" s="91" t="s">
        <v>87</v>
      </c>
      <c r="B25" s="94">
        <f>B16/B7*100</f>
        <v>8.7443946188340806</v>
      </c>
      <c r="C25" s="95">
        <f>C16/C7*100</f>
        <v>50</v>
      </c>
      <c r="D25" s="96" t="s">
        <v>35</v>
      </c>
      <c r="E25" s="96" t="s">
        <v>35</v>
      </c>
      <c r="F25" s="96" t="s">
        <v>35</v>
      </c>
      <c r="G25" s="96" t="s">
        <v>35</v>
      </c>
      <c r="H25" s="96" t="s">
        <v>35</v>
      </c>
      <c r="I25" s="96" t="s">
        <v>35</v>
      </c>
      <c r="J25" s="96" t="s">
        <v>35</v>
      </c>
      <c r="K25" s="96" t="s">
        <v>35</v>
      </c>
      <c r="L25" s="222"/>
    </row>
    <row r="26" spans="1:12" ht="14.25" customHeight="1">
      <c r="A26" s="196" t="s">
        <v>88</v>
      </c>
      <c r="B26" s="148" t="s">
        <v>35</v>
      </c>
      <c r="C26" s="95">
        <v>0</v>
      </c>
      <c r="D26" s="96" t="s">
        <v>35</v>
      </c>
      <c r="E26" s="96" t="s">
        <v>35</v>
      </c>
      <c r="F26" s="96" t="s">
        <v>35</v>
      </c>
      <c r="G26" s="96" t="s">
        <v>35</v>
      </c>
      <c r="H26" s="96" t="s">
        <v>35</v>
      </c>
      <c r="I26" s="96" t="s">
        <v>35</v>
      </c>
      <c r="J26" s="96" t="s">
        <v>35</v>
      </c>
      <c r="K26" s="96" t="s">
        <v>35</v>
      </c>
      <c r="L26" s="222"/>
    </row>
    <row r="27" spans="1:12" ht="14.25" customHeight="1">
      <c r="A27" s="91" t="s">
        <v>89</v>
      </c>
      <c r="B27" s="94">
        <f>B18/B9*100</f>
        <v>19.03731746890211</v>
      </c>
      <c r="C27" s="95">
        <f t="shared" ref="C27:H28" si="3">C18/C9*100</f>
        <v>21.052631578947366</v>
      </c>
      <c r="D27" s="95">
        <f t="shared" si="3"/>
        <v>56.164383561643838</v>
      </c>
      <c r="E27" s="95">
        <f t="shared" si="3"/>
        <v>23.118279569892472</v>
      </c>
      <c r="F27" s="95">
        <f t="shared" si="3"/>
        <v>29.577464788732392</v>
      </c>
      <c r="G27" s="95">
        <f t="shared" si="3"/>
        <v>10.714285714285714</v>
      </c>
      <c r="H27" s="95">
        <f t="shared" si="3"/>
        <v>3.125</v>
      </c>
      <c r="I27" s="95">
        <f t="shared" ref="I27:K28" si="4">I18/I9*100</f>
        <v>4.0404040404040407</v>
      </c>
      <c r="J27" s="95">
        <f t="shared" si="4"/>
        <v>3.3707865168539324</v>
      </c>
      <c r="K27" s="95">
        <f t="shared" si="4"/>
        <v>20.833333333333336</v>
      </c>
    </row>
    <row r="28" spans="1:12" ht="14.25" customHeight="1">
      <c r="A28" s="91" t="s">
        <v>90</v>
      </c>
      <c r="B28" s="94">
        <f>B19/B10*100</f>
        <v>6.149891239865533</v>
      </c>
      <c r="C28" s="95">
        <f t="shared" si="3"/>
        <v>16.666666666666664</v>
      </c>
      <c r="D28" s="95">
        <f t="shared" si="3"/>
        <v>56.09756097560976</v>
      </c>
      <c r="E28" s="95">
        <f t="shared" si="3"/>
        <v>18.248175182481752</v>
      </c>
      <c r="F28" s="95">
        <f t="shared" si="3"/>
        <v>1.9685039370078741</v>
      </c>
      <c r="G28" s="95">
        <f t="shared" si="3"/>
        <v>1.3108614232209739</v>
      </c>
      <c r="H28" s="95">
        <f t="shared" si="3"/>
        <v>3.4351145038167941</v>
      </c>
      <c r="I28" s="95">
        <f t="shared" si="4"/>
        <v>0</v>
      </c>
      <c r="J28" s="95">
        <f t="shared" si="4"/>
        <v>2.5758969641214353</v>
      </c>
      <c r="K28" s="95">
        <f t="shared" si="4"/>
        <v>0.65075921908893708</v>
      </c>
    </row>
    <row r="29" spans="1:12" ht="14.25" customHeight="1">
      <c r="A29" s="92" t="s">
        <v>91</v>
      </c>
      <c r="B29" s="97">
        <f>B20/B11*100</f>
        <v>19.004524886877828</v>
      </c>
      <c r="C29" s="169" t="s">
        <v>35</v>
      </c>
      <c r="D29" s="169" t="s">
        <v>35</v>
      </c>
      <c r="E29" s="169" t="s">
        <v>35</v>
      </c>
      <c r="F29" s="98">
        <f>F20/F11*100</f>
        <v>29.670329670329672</v>
      </c>
      <c r="G29" s="98">
        <f>G20/G11*100</f>
        <v>48.888888888888886</v>
      </c>
      <c r="H29" s="169" t="s">
        <v>35</v>
      </c>
      <c r="I29" s="98">
        <f>I20/I11*100</f>
        <v>4.4444444444444446</v>
      </c>
      <c r="J29" s="169" t="s">
        <v>35</v>
      </c>
      <c r="K29" s="169" t="s">
        <v>35</v>
      </c>
    </row>
    <row r="30" spans="1:12" ht="15" customHeight="1">
      <c r="A30" s="4" t="s">
        <v>248</v>
      </c>
    </row>
  </sheetData>
  <phoneticPr fontId="2"/>
  <pageMargins left="0.75" right="0.75" top="1" bottom="1" header="0.51200000000000001" footer="0.51200000000000001"/>
  <pageSetup paperSize="9" scale="73"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zoomScaleNormal="100" workbookViewId="0"/>
  </sheetViews>
  <sheetFormatPr defaultRowHeight="11.25"/>
  <cols>
    <col min="1" max="1" width="12.25" style="1" customWidth="1"/>
    <col min="2" max="12" width="9.125" style="1" customWidth="1"/>
    <col min="13" max="16384" width="9" style="1"/>
  </cols>
  <sheetData>
    <row r="1" spans="1:12" s="56" customFormat="1" ht="21" customHeight="1">
      <c r="A1" s="20" t="s">
        <v>458</v>
      </c>
      <c r="B1" s="20"/>
    </row>
    <row r="2" spans="1:12" ht="17.25" customHeight="1">
      <c r="A2" s="566"/>
      <c r="B2" s="564" t="s">
        <v>13</v>
      </c>
      <c r="C2" s="562" t="s">
        <v>93</v>
      </c>
      <c r="D2" s="563"/>
      <c r="E2" s="563"/>
      <c r="F2" s="563"/>
      <c r="G2" s="563"/>
      <c r="H2" s="563"/>
      <c r="I2" s="563"/>
      <c r="J2" s="555"/>
      <c r="K2" s="570" t="s">
        <v>435</v>
      </c>
      <c r="L2" s="568" t="s">
        <v>100</v>
      </c>
    </row>
    <row r="3" spans="1:12" ht="42" customHeight="1">
      <c r="A3" s="567"/>
      <c r="B3" s="565"/>
      <c r="C3" s="2" t="s">
        <v>140</v>
      </c>
      <c r="D3" s="57" t="s">
        <v>94</v>
      </c>
      <c r="E3" s="57" t="s">
        <v>95</v>
      </c>
      <c r="F3" s="57" t="s">
        <v>96</v>
      </c>
      <c r="G3" s="57" t="s">
        <v>97</v>
      </c>
      <c r="H3" s="57" t="s">
        <v>98</v>
      </c>
      <c r="I3" s="57" t="s">
        <v>99</v>
      </c>
      <c r="J3" s="57" t="s">
        <v>18</v>
      </c>
      <c r="K3" s="571"/>
      <c r="L3" s="569"/>
    </row>
    <row r="4" spans="1:12" ht="15" customHeight="1">
      <c r="A4" s="159" t="s">
        <v>9</v>
      </c>
      <c r="B4" s="60"/>
      <c r="C4" s="61"/>
      <c r="D4" s="61"/>
      <c r="E4" s="61"/>
      <c r="F4" s="61"/>
      <c r="G4" s="61"/>
      <c r="H4" s="61"/>
      <c r="I4" s="61"/>
      <c r="J4" s="61"/>
      <c r="K4" s="63"/>
      <c r="L4" s="63"/>
    </row>
    <row r="5" spans="1:12" ht="15" customHeight="1">
      <c r="A5" s="24" t="s">
        <v>13</v>
      </c>
      <c r="B5" s="85">
        <v>122210</v>
      </c>
      <c r="C5" s="86">
        <v>33880</v>
      </c>
      <c r="D5" s="86">
        <v>2450</v>
      </c>
      <c r="E5" s="86">
        <v>14180</v>
      </c>
      <c r="F5" s="86">
        <v>7360</v>
      </c>
      <c r="G5" s="86">
        <v>13560</v>
      </c>
      <c r="H5" s="86">
        <v>1290</v>
      </c>
      <c r="I5" s="86">
        <v>2190</v>
      </c>
      <c r="J5" s="86">
        <v>12000</v>
      </c>
      <c r="K5" s="86">
        <v>8540</v>
      </c>
      <c r="L5" s="86">
        <v>88330</v>
      </c>
    </row>
    <row r="6" spans="1:12" ht="15" customHeight="1">
      <c r="A6" s="24" t="s">
        <v>101</v>
      </c>
      <c r="B6" s="85">
        <v>6940</v>
      </c>
      <c r="C6" s="86">
        <v>1590</v>
      </c>
      <c r="D6" s="86">
        <v>60</v>
      </c>
      <c r="E6" s="86">
        <v>510</v>
      </c>
      <c r="F6" s="86">
        <v>210</v>
      </c>
      <c r="G6" s="86">
        <v>660</v>
      </c>
      <c r="H6" s="86">
        <v>30</v>
      </c>
      <c r="I6" s="86">
        <v>80</v>
      </c>
      <c r="J6" s="86">
        <v>520</v>
      </c>
      <c r="K6" s="86">
        <v>440</v>
      </c>
      <c r="L6" s="86">
        <v>5350</v>
      </c>
    </row>
    <row r="7" spans="1:12" ht="15" customHeight="1">
      <c r="A7" s="25" t="s">
        <v>102</v>
      </c>
      <c r="B7" s="88">
        <v>115280</v>
      </c>
      <c r="C7" s="89">
        <v>32290</v>
      </c>
      <c r="D7" s="89">
        <v>2400</v>
      </c>
      <c r="E7" s="89">
        <v>13670</v>
      </c>
      <c r="F7" s="89">
        <v>7150</v>
      </c>
      <c r="G7" s="89">
        <v>12900</v>
      </c>
      <c r="H7" s="89">
        <v>1260</v>
      </c>
      <c r="I7" s="89">
        <v>2110</v>
      </c>
      <c r="J7" s="89">
        <v>11480</v>
      </c>
      <c r="K7" s="89">
        <v>8100</v>
      </c>
      <c r="L7" s="89">
        <v>82980</v>
      </c>
    </row>
    <row r="8" spans="1:12" ht="15" customHeight="1">
      <c r="A8" s="197" t="s">
        <v>27</v>
      </c>
      <c r="B8" s="125"/>
      <c r="C8" s="126"/>
      <c r="D8" s="126"/>
      <c r="E8" s="126"/>
      <c r="F8" s="126"/>
      <c r="G8" s="126"/>
      <c r="H8" s="126"/>
      <c r="I8" s="126"/>
      <c r="J8" s="126"/>
      <c r="K8" s="126"/>
      <c r="L8" s="126"/>
    </row>
    <row r="9" spans="1:12" ht="15" customHeight="1">
      <c r="A9" s="24" t="s">
        <v>13</v>
      </c>
      <c r="B9" s="94">
        <f>ROUND(B5/$B$5*100,2)</f>
        <v>100</v>
      </c>
      <c r="C9" s="95">
        <f>C5/$B5*100</f>
        <v>27.722772277227726</v>
      </c>
      <c r="D9" s="95">
        <f t="shared" ref="D9:L9" si="0">D5/$B5*100</f>
        <v>2.0047459291383687</v>
      </c>
      <c r="E9" s="95">
        <f t="shared" si="0"/>
        <v>11.602978479666149</v>
      </c>
      <c r="F9" s="95">
        <f t="shared" si="0"/>
        <v>6.0224204238605683</v>
      </c>
      <c r="G9" s="95">
        <f t="shared" si="0"/>
        <v>11.09565502004746</v>
      </c>
      <c r="H9" s="95">
        <f t="shared" si="0"/>
        <v>1.0555601014646918</v>
      </c>
      <c r="I9" s="95">
        <f t="shared" si="0"/>
        <v>1.7919973815563377</v>
      </c>
      <c r="J9" s="95">
        <f t="shared" si="0"/>
        <v>9.8191637345552731</v>
      </c>
      <c r="K9" s="95">
        <f t="shared" si="0"/>
        <v>6.9879715244251699</v>
      </c>
      <c r="L9" s="95">
        <f t="shared" si="0"/>
        <v>72.277227722772281</v>
      </c>
    </row>
    <row r="10" spans="1:12" ht="15" customHeight="1">
      <c r="A10" s="24" t="s">
        <v>101</v>
      </c>
      <c r="B10" s="94">
        <f>ROUND(B6/$B$6*100,2)</f>
        <v>100</v>
      </c>
      <c r="C10" s="95">
        <f t="shared" ref="C10:L11" si="1">C6/$B6*100</f>
        <v>22.910662824207492</v>
      </c>
      <c r="D10" s="95">
        <f t="shared" si="1"/>
        <v>0.86455331412103753</v>
      </c>
      <c r="E10" s="95">
        <f t="shared" si="1"/>
        <v>7.3487031700288181</v>
      </c>
      <c r="F10" s="95">
        <f t="shared" si="1"/>
        <v>3.0259365994236309</v>
      </c>
      <c r="G10" s="95">
        <f t="shared" si="1"/>
        <v>9.5100864553314128</v>
      </c>
      <c r="H10" s="95">
        <f t="shared" si="1"/>
        <v>0.43227665706051877</v>
      </c>
      <c r="I10" s="95">
        <f t="shared" si="1"/>
        <v>1.1527377521613833</v>
      </c>
      <c r="J10" s="95">
        <f t="shared" si="1"/>
        <v>7.4927953890489913</v>
      </c>
      <c r="K10" s="95">
        <f t="shared" si="1"/>
        <v>6.3400576368876083</v>
      </c>
      <c r="L10" s="95">
        <f t="shared" si="1"/>
        <v>77.089337175792508</v>
      </c>
    </row>
    <row r="11" spans="1:12" ht="15" customHeight="1">
      <c r="A11" s="25" t="s">
        <v>102</v>
      </c>
      <c r="B11" s="97">
        <f>ROUND(B7/$B$7*100,2)</f>
        <v>100</v>
      </c>
      <c r="C11" s="98">
        <f t="shared" si="1"/>
        <v>28.010062456627345</v>
      </c>
      <c r="D11" s="98">
        <f t="shared" si="1"/>
        <v>2.0818875780707842</v>
      </c>
      <c r="E11" s="98">
        <f t="shared" si="1"/>
        <v>11.858084663428174</v>
      </c>
      <c r="F11" s="98">
        <f t="shared" si="1"/>
        <v>6.2022900763358777</v>
      </c>
      <c r="G11" s="98">
        <f t="shared" si="1"/>
        <v>11.190145732130464</v>
      </c>
      <c r="H11" s="98">
        <f t="shared" si="1"/>
        <v>1.0929909784871616</v>
      </c>
      <c r="I11" s="98">
        <f t="shared" si="1"/>
        <v>1.8303261623872309</v>
      </c>
      <c r="J11" s="98">
        <f t="shared" si="1"/>
        <v>9.9583622484385845</v>
      </c>
      <c r="K11" s="98">
        <f t="shared" si="1"/>
        <v>7.0263705759888966</v>
      </c>
      <c r="L11" s="98">
        <f t="shared" si="1"/>
        <v>71.981263011797353</v>
      </c>
    </row>
    <row r="12" spans="1:12" ht="7.5" customHeight="1">
      <c r="A12" s="7"/>
      <c r="B12" s="95"/>
      <c r="C12" s="95"/>
      <c r="D12" s="95"/>
      <c r="E12" s="95"/>
      <c r="F12" s="95"/>
      <c r="G12" s="95"/>
      <c r="H12" s="95"/>
      <c r="I12" s="95"/>
      <c r="J12" s="95"/>
      <c r="K12" s="95"/>
      <c r="L12" s="95"/>
    </row>
    <row r="13" spans="1:12">
      <c r="A13" s="4" t="s">
        <v>139</v>
      </c>
    </row>
  </sheetData>
  <mergeCells count="5">
    <mergeCell ref="B2:B3"/>
    <mergeCell ref="A2:A3"/>
    <mergeCell ref="L2:L3"/>
    <mergeCell ref="K2:K3"/>
    <mergeCell ref="C2:J2"/>
  </mergeCells>
  <phoneticPr fontId="2"/>
  <pageMargins left="0.75" right="0.75" top="1" bottom="1" header="0.51200000000000001" footer="0.51200000000000001"/>
  <pageSetup paperSize="9" scale="73"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Normal="100" workbookViewId="0"/>
  </sheetViews>
  <sheetFormatPr defaultRowHeight="11.25"/>
  <cols>
    <col min="1" max="1" width="23.375" style="1" customWidth="1"/>
    <col min="2" max="9" width="9.125" style="1" customWidth="1"/>
    <col min="10" max="16384" width="9" style="1"/>
  </cols>
  <sheetData>
    <row r="1" spans="1:9" s="56" customFormat="1" ht="21.75" customHeight="1">
      <c r="A1" s="20" t="s">
        <v>459</v>
      </c>
      <c r="B1" s="20"/>
    </row>
    <row r="2" spans="1:9" ht="19.5" customHeight="1">
      <c r="A2" s="547"/>
      <c r="B2" s="537" t="s">
        <v>13</v>
      </c>
      <c r="C2" s="537" t="s">
        <v>107</v>
      </c>
      <c r="D2" s="537"/>
      <c r="E2" s="537"/>
      <c r="F2" s="537"/>
      <c r="G2" s="537"/>
      <c r="H2" s="537"/>
      <c r="I2" s="538" t="s">
        <v>108</v>
      </c>
    </row>
    <row r="3" spans="1:9" ht="28.5" customHeight="1">
      <c r="A3" s="547"/>
      <c r="B3" s="537"/>
      <c r="C3" s="113" t="s">
        <v>141</v>
      </c>
      <c r="D3" s="113" t="s">
        <v>109</v>
      </c>
      <c r="E3" s="113" t="s">
        <v>110</v>
      </c>
      <c r="F3" s="113" t="s">
        <v>111</v>
      </c>
      <c r="G3" s="113" t="s">
        <v>112</v>
      </c>
      <c r="H3" s="113" t="s">
        <v>18</v>
      </c>
      <c r="I3" s="538"/>
    </row>
    <row r="4" spans="1:9" ht="15" customHeight="1">
      <c r="A4" s="159" t="s">
        <v>9</v>
      </c>
      <c r="B4" s="19"/>
      <c r="C4" s="61"/>
      <c r="D4" s="61"/>
      <c r="E4" s="61"/>
      <c r="F4" s="61"/>
      <c r="G4" s="61"/>
      <c r="H4" s="61"/>
      <c r="I4" s="59"/>
    </row>
    <row r="5" spans="1:9" ht="15.75" customHeight="1">
      <c r="A5" s="91" t="s">
        <v>13</v>
      </c>
      <c r="B5" s="85">
        <v>122210</v>
      </c>
      <c r="C5" s="86">
        <v>2540</v>
      </c>
      <c r="D5" s="86">
        <v>1100</v>
      </c>
      <c r="E5" s="86">
        <v>670</v>
      </c>
      <c r="F5" s="86">
        <v>820</v>
      </c>
      <c r="G5" s="86">
        <v>830</v>
      </c>
      <c r="H5" s="86">
        <v>690</v>
      </c>
      <c r="I5" s="86">
        <v>119670</v>
      </c>
    </row>
    <row r="6" spans="1:9" ht="15.75" customHeight="1">
      <c r="A6" s="91" t="s">
        <v>103</v>
      </c>
      <c r="B6" s="85">
        <v>13120</v>
      </c>
      <c r="C6" s="86">
        <v>1120</v>
      </c>
      <c r="D6" s="86">
        <v>530</v>
      </c>
      <c r="E6" s="86">
        <v>480</v>
      </c>
      <c r="F6" s="86">
        <v>600</v>
      </c>
      <c r="G6" s="86">
        <v>520</v>
      </c>
      <c r="H6" s="86">
        <v>130</v>
      </c>
      <c r="I6" s="86">
        <v>12010</v>
      </c>
    </row>
    <row r="7" spans="1:9" ht="15.75" customHeight="1">
      <c r="A7" s="91" t="s">
        <v>104</v>
      </c>
      <c r="B7" s="85">
        <v>12240</v>
      </c>
      <c r="C7" s="86">
        <v>860</v>
      </c>
      <c r="D7" s="86">
        <v>510</v>
      </c>
      <c r="E7" s="86">
        <v>460</v>
      </c>
      <c r="F7" s="86">
        <v>430</v>
      </c>
      <c r="G7" s="86">
        <v>440</v>
      </c>
      <c r="H7" s="86">
        <v>100</v>
      </c>
      <c r="I7" s="86">
        <v>11380</v>
      </c>
    </row>
    <row r="8" spans="1:9" ht="15.75" customHeight="1">
      <c r="A8" s="91" t="s">
        <v>105</v>
      </c>
      <c r="B8" s="85">
        <v>880</v>
      </c>
      <c r="C8" s="86">
        <v>250</v>
      </c>
      <c r="D8" s="86">
        <v>20</v>
      </c>
      <c r="E8" s="86">
        <v>20</v>
      </c>
      <c r="F8" s="86">
        <v>170</v>
      </c>
      <c r="G8" s="86">
        <v>80</v>
      </c>
      <c r="H8" s="86">
        <v>30</v>
      </c>
      <c r="I8" s="86">
        <v>630</v>
      </c>
    </row>
    <row r="9" spans="1:9" ht="15.75" customHeight="1">
      <c r="A9" s="92" t="s">
        <v>106</v>
      </c>
      <c r="B9" s="162">
        <v>109090</v>
      </c>
      <c r="C9" s="163">
        <v>1420</v>
      </c>
      <c r="D9" s="163">
        <v>570</v>
      </c>
      <c r="E9" s="163">
        <v>190</v>
      </c>
      <c r="F9" s="163">
        <v>230</v>
      </c>
      <c r="G9" s="163">
        <v>310</v>
      </c>
      <c r="H9" s="163">
        <v>560</v>
      </c>
      <c r="I9" s="163">
        <v>107670</v>
      </c>
    </row>
    <row r="10" spans="1:9" ht="15.75" customHeight="1">
      <c r="A10" s="22" t="s">
        <v>158</v>
      </c>
      <c r="B10" s="128"/>
      <c r="C10" s="129"/>
      <c r="D10" s="129"/>
      <c r="E10" s="129"/>
      <c r="F10" s="129"/>
      <c r="G10" s="129"/>
      <c r="H10" s="129"/>
      <c r="I10" s="129"/>
    </row>
    <row r="11" spans="1:9" ht="15.75" customHeight="1">
      <c r="A11" s="91" t="s">
        <v>13</v>
      </c>
      <c r="B11" s="94">
        <v>100</v>
      </c>
      <c r="C11" s="95">
        <f>C5/$B5*100</f>
        <v>2.0783896571475329</v>
      </c>
      <c r="D11" s="95">
        <f t="shared" ref="D11:I11" si="0">D5/$B5*100</f>
        <v>0.90009000900090008</v>
      </c>
      <c r="E11" s="95">
        <f t="shared" si="0"/>
        <v>0.54823664184600274</v>
      </c>
      <c r="F11" s="95">
        <f t="shared" si="0"/>
        <v>0.67097618852794372</v>
      </c>
      <c r="G11" s="95">
        <f t="shared" si="0"/>
        <v>0.67915882497340641</v>
      </c>
      <c r="H11" s="95">
        <f t="shared" si="0"/>
        <v>0.56460191473692822</v>
      </c>
      <c r="I11" s="95">
        <f t="shared" si="0"/>
        <v>97.921610342852475</v>
      </c>
    </row>
    <row r="12" spans="1:9" ht="15.75" customHeight="1">
      <c r="A12" s="91" t="s">
        <v>103</v>
      </c>
      <c r="B12" s="94">
        <v>100</v>
      </c>
      <c r="C12" s="95">
        <f t="shared" ref="C12:I12" si="1">C6/$B6*100</f>
        <v>8.536585365853659</v>
      </c>
      <c r="D12" s="95">
        <f t="shared" si="1"/>
        <v>4.0396341463414638</v>
      </c>
      <c r="E12" s="95">
        <f t="shared" si="1"/>
        <v>3.6585365853658534</v>
      </c>
      <c r="F12" s="95">
        <f t="shared" si="1"/>
        <v>4.5731707317073171</v>
      </c>
      <c r="G12" s="95">
        <f t="shared" si="1"/>
        <v>3.9634146341463414</v>
      </c>
      <c r="H12" s="95">
        <f t="shared" si="1"/>
        <v>0.99085365853658536</v>
      </c>
      <c r="I12" s="95">
        <f t="shared" si="1"/>
        <v>91.53963414634147</v>
      </c>
    </row>
    <row r="13" spans="1:9" ht="15.75" customHeight="1">
      <c r="A13" s="91" t="s">
        <v>104</v>
      </c>
      <c r="B13" s="94">
        <v>100</v>
      </c>
      <c r="C13" s="95">
        <f t="shared" ref="C13:I13" si="2">C7/$B7*100</f>
        <v>7.0261437908496731</v>
      </c>
      <c r="D13" s="95">
        <f t="shared" si="2"/>
        <v>4.1666666666666661</v>
      </c>
      <c r="E13" s="95">
        <f t="shared" si="2"/>
        <v>3.7581699346405228</v>
      </c>
      <c r="F13" s="95">
        <f t="shared" si="2"/>
        <v>3.5130718954248366</v>
      </c>
      <c r="G13" s="95">
        <f t="shared" si="2"/>
        <v>3.594771241830065</v>
      </c>
      <c r="H13" s="95">
        <f t="shared" si="2"/>
        <v>0.81699346405228768</v>
      </c>
      <c r="I13" s="95">
        <f t="shared" si="2"/>
        <v>92.973856209150327</v>
      </c>
    </row>
    <row r="14" spans="1:9" ht="15.75" customHeight="1">
      <c r="A14" s="91" t="s">
        <v>105</v>
      </c>
      <c r="B14" s="94">
        <v>100</v>
      </c>
      <c r="C14" s="95">
        <f t="shared" ref="C14:I14" si="3">C8/$B8*100</f>
        <v>28.40909090909091</v>
      </c>
      <c r="D14" s="95">
        <f t="shared" si="3"/>
        <v>2.2727272727272729</v>
      </c>
      <c r="E14" s="95">
        <f t="shared" si="3"/>
        <v>2.2727272727272729</v>
      </c>
      <c r="F14" s="95">
        <f t="shared" si="3"/>
        <v>19.318181818181817</v>
      </c>
      <c r="G14" s="95">
        <f t="shared" si="3"/>
        <v>9.0909090909090917</v>
      </c>
      <c r="H14" s="95">
        <f t="shared" si="3"/>
        <v>3.4090909090909087</v>
      </c>
      <c r="I14" s="95">
        <f t="shared" si="3"/>
        <v>71.590909090909093</v>
      </c>
    </row>
    <row r="15" spans="1:9" ht="15.75" customHeight="1">
      <c r="A15" s="92" t="s">
        <v>106</v>
      </c>
      <c r="B15" s="97">
        <v>100</v>
      </c>
      <c r="C15" s="95">
        <f t="shared" ref="C15:I15" si="4">C9/$B9*100</f>
        <v>1.3016775139792831</v>
      </c>
      <c r="D15" s="95">
        <f t="shared" si="4"/>
        <v>0.52250435420295172</v>
      </c>
      <c r="E15" s="95">
        <f t="shared" si="4"/>
        <v>0.17416811806765056</v>
      </c>
      <c r="F15" s="95">
        <f t="shared" si="4"/>
        <v>0.21083509029241909</v>
      </c>
      <c r="G15" s="95">
        <f t="shared" si="4"/>
        <v>0.28416903474195621</v>
      </c>
      <c r="H15" s="95">
        <f t="shared" si="4"/>
        <v>0.51333761114675958</v>
      </c>
      <c r="I15" s="95">
        <f t="shared" si="4"/>
        <v>98.698322486020714</v>
      </c>
    </row>
    <row r="16" spans="1:9" ht="15.75" customHeight="1">
      <c r="A16" s="22" t="s">
        <v>159</v>
      </c>
      <c r="B16" s="128"/>
      <c r="C16" s="129"/>
      <c r="D16" s="129"/>
      <c r="E16" s="129"/>
      <c r="F16" s="129"/>
      <c r="G16" s="129"/>
      <c r="H16" s="129"/>
      <c r="I16" s="129"/>
    </row>
    <row r="17" spans="1:9" ht="15.75" customHeight="1">
      <c r="A17" s="91" t="s">
        <v>13</v>
      </c>
      <c r="B17" s="94">
        <v>100</v>
      </c>
      <c r="C17" s="95">
        <v>100</v>
      </c>
      <c r="D17" s="95">
        <v>100</v>
      </c>
      <c r="E17" s="95">
        <v>100</v>
      </c>
      <c r="F17" s="95">
        <v>100</v>
      </c>
      <c r="G17" s="95">
        <v>100</v>
      </c>
      <c r="H17" s="95">
        <v>100</v>
      </c>
      <c r="I17" s="95">
        <v>100</v>
      </c>
    </row>
    <row r="18" spans="1:9" ht="15.75" customHeight="1">
      <c r="A18" s="91" t="s">
        <v>103</v>
      </c>
      <c r="B18" s="94">
        <f>B6/B$5*100</f>
        <v>10.735619016447099</v>
      </c>
      <c r="C18" s="95">
        <f t="shared" ref="C18:I18" si="5">C6/C$5*100</f>
        <v>44.094488188976378</v>
      </c>
      <c r="D18" s="95">
        <f t="shared" si="5"/>
        <v>48.18181818181818</v>
      </c>
      <c r="E18" s="95">
        <f t="shared" si="5"/>
        <v>71.641791044776113</v>
      </c>
      <c r="F18" s="95">
        <f t="shared" si="5"/>
        <v>73.170731707317074</v>
      </c>
      <c r="G18" s="95">
        <f t="shared" si="5"/>
        <v>62.650602409638559</v>
      </c>
      <c r="H18" s="95">
        <f t="shared" si="5"/>
        <v>18.840579710144929</v>
      </c>
      <c r="I18" s="95">
        <f t="shared" si="5"/>
        <v>10.03593214673686</v>
      </c>
    </row>
    <row r="19" spans="1:9" ht="15.75" customHeight="1">
      <c r="A19" s="91" t="s">
        <v>104</v>
      </c>
      <c r="B19" s="94">
        <f t="shared" ref="B19:I21" si="6">B7/B$5*100</f>
        <v>10.015547009246379</v>
      </c>
      <c r="C19" s="95">
        <f t="shared" si="6"/>
        <v>33.858267716535437</v>
      </c>
      <c r="D19" s="95">
        <f t="shared" si="6"/>
        <v>46.36363636363636</v>
      </c>
      <c r="E19" s="95">
        <f t="shared" si="6"/>
        <v>68.656716417910445</v>
      </c>
      <c r="F19" s="95">
        <f t="shared" si="6"/>
        <v>52.439024390243901</v>
      </c>
      <c r="G19" s="95">
        <f t="shared" si="6"/>
        <v>53.01204819277109</v>
      </c>
      <c r="H19" s="95">
        <f t="shared" si="6"/>
        <v>14.492753623188406</v>
      </c>
      <c r="I19" s="95">
        <f t="shared" si="6"/>
        <v>9.5094844154758924</v>
      </c>
    </row>
    <row r="20" spans="1:9" ht="15.75" customHeight="1">
      <c r="A20" s="91" t="s">
        <v>105</v>
      </c>
      <c r="B20" s="94">
        <f t="shared" si="6"/>
        <v>0.72007200720072007</v>
      </c>
      <c r="C20" s="95">
        <f t="shared" si="6"/>
        <v>9.8425196850393704</v>
      </c>
      <c r="D20" s="95">
        <f t="shared" si="6"/>
        <v>1.8181818181818181</v>
      </c>
      <c r="E20" s="95">
        <f t="shared" si="6"/>
        <v>2.9850746268656714</v>
      </c>
      <c r="F20" s="95">
        <f t="shared" si="6"/>
        <v>20.73170731707317</v>
      </c>
      <c r="G20" s="95">
        <f t="shared" si="6"/>
        <v>9.6385542168674707</v>
      </c>
      <c r="H20" s="95">
        <f t="shared" si="6"/>
        <v>4.3478260869565215</v>
      </c>
      <c r="I20" s="95">
        <f t="shared" si="6"/>
        <v>0.52644773126096767</v>
      </c>
    </row>
    <row r="21" spans="1:9" ht="15.75" customHeight="1">
      <c r="A21" s="92" t="s">
        <v>106</v>
      </c>
      <c r="B21" s="97">
        <f t="shared" si="6"/>
        <v>89.264380983552911</v>
      </c>
      <c r="C21" s="98">
        <f t="shared" si="6"/>
        <v>55.905511811023622</v>
      </c>
      <c r="D21" s="98">
        <f t="shared" si="6"/>
        <v>51.81818181818182</v>
      </c>
      <c r="E21" s="98">
        <f t="shared" si="6"/>
        <v>28.35820895522388</v>
      </c>
      <c r="F21" s="98">
        <f t="shared" si="6"/>
        <v>28.04878048780488</v>
      </c>
      <c r="G21" s="98">
        <f t="shared" si="6"/>
        <v>37.349397590361441</v>
      </c>
      <c r="H21" s="98">
        <f t="shared" si="6"/>
        <v>81.159420289855078</v>
      </c>
      <c r="I21" s="98">
        <f t="shared" si="6"/>
        <v>89.972424166457756</v>
      </c>
    </row>
    <row r="23" spans="1:9">
      <c r="A23" s="4" t="s">
        <v>139</v>
      </c>
    </row>
    <row r="24" spans="1:9">
      <c r="A24" s="4" t="s">
        <v>509</v>
      </c>
    </row>
    <row r="25" spans="1:9">
      <c r="A25" s="4" t="s">
        <v>510</v>
      </c>
    </row>
  </sheetData>
  <mergeCells count="4">
    <mergeCell ref="C2:H2"/>
    <mergeCell ref="B2:B3"/>
    <mergeCell ref="A2:A3"/>
    <mergeCell ref="I2:I3"/>
  </mergeCells>
  <phoneticPr fontId="2"/>
  <pageMargins left="0.75" right="0.75" top="1" bottom="1" header="0.51200000000000001" footer="0.51200000000000001"/>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Normal="100" workbookViewId="0">
      <pane ySplit="4" topLeftCell="A5" activePane="bottomLeft" state="frozen"/>
      <selection pane="bottomLeft"/>
    </sheetView>
  </sheetViews>
  <sheetFormatPr defaultRowHeight="11.25"/>
  <cols>
    <col min="1" max="1" width="16.125" style="3" customWidth="1"/>
    <col min="2" max="11" width="8" style="3" customWidth="1"/>
    <col min="12" max="12" width="7.625" style="3" customWidth="1"/>
    <col min="13" max="13" width="18.625" style="3" customWidth="1"/>
    <col min="14" max="16384" width="9" style="3"/>
  </cols>
  <sheetData>
    <row r="1" spans="1:12" s="512" customFormat="1" ht="21" customHeight="1">
      <c r="A1" s="511" t="s">
        <v>232</v>
      </c>
    </row>
    <row r="2" spans="1:12" ht="15.75" customHeight="1">
      <c r="A2" s="523"/>
      <c r="B2" s="524" t="s">
        <v>13</v>
      </c>
      <c r="C2" s="524" t="s">
        <v>14</v>
      </c>
      <c r="D2" s="524"/>
      <c r="E2" s="524" t="s">
        <v>19</v>
      </c>
      <c r="F2" s="524"/>
      <c r="G2" s="524"/>
      <c r="H2" s="524"/>
      <c r="I2" s="524"/>
      <c r="J2" s="524"/>
      <c r="K2" s="524"/>
      <c r="L2" s="112"/>
    </row>
    <row r="3" spans="1:12" ht="15.75" customHeight="1">
      <c r="A3" s="523"/>
      <c r="B3" s="524"/>
      <c r="C3" s="524" t="s">
        <v>13</v>
      </c>
      <c r="D3" s="524" t="s">
        <v>21</v>
      </c>
      <c r="E3" s="524" t="s">
        <v>13</v>
      </c>
      <c r="F3" s="524" t="s">
        <v>15</v>
      </c>
      <c r="G3" s="524" t="s">
        <v>474</v>
      </c>
      <c r="H3" s="524"/>
      <c r="I3" s="524"/>
      <c r="J3" s="524"/>
      <c r="K3" s="524"/>
      <c r="L3" s="522" t="s">
        <v>20</v>
      </c>
    </row>
    <row r="4" spans="1:12" ht="24.75" customHeight="1">
      <c r="A4" s="523"/>
      <c r="B4" s="524"/>
      <c r="C4" s="524"/>
      <c r="D4" s="524"/>
      <c r="E4" s="524"/>
      <c r="F4" s="524"/>
      <c r="G4" s="111" t="s">
        <v>13</v>
      </c>
      <c r="H4" s="111" t="s">
        <v>16</v>
      </c>
      <c r="I4" s="111" t="s">
        <v>17</v>
      </c>
      <c r="J4" s="111" t="s">
        <v>432</v>
      </c>
      <c r="K4" s="111" t="s">
        <v>18</v>
      </c>
      <c r="L4" s="522"/>
    </row>
    <row r="5" spans="1:12" ht="15" customHeight="1">
      <c r="A5" s="104" t="s">
        <v>9</v>
      </c>
      <c r="B5" s="44"/>
      <c r="C5" s="45"/>
      <c r="D5" s="45"/>
      <c r="E5" s="45"/>
      <c r="F5" s="45"/>
      <c r="G5" s="45"/>
      <c r="H5" s="45"/>
      <c r="I5" s="45"/>
      <c r="J5" s="45"/>
      <c r="K5" s="45"/>
      <c r="L5" s="45"/>
    </row>
    <row r="6" spans="1:12" ht="17.25" customHeight="1">
      <c r="A6" s="105" t="s">
        <v>147</v>
      </c>
      <c r="B6" s="7">
        <v>149420</v>
      </c>
      <c r="C6" s="7">
        <v>132270</v>
      </c>
      <c r="D6" s="7">
        <v>180</v>
      </c>
      <c r="E6" s="7">
        <v>17150</v>
      </c>
      <c r="F6" s="7">
        <v>2380</v>
      </c>
      <c r="G6" s="7">
        <v>14520</v>
      </c>
      <c r="H6" s="9" t="s">
        <v>22</v>
      </c>
      <c r="I6" s="9" t="s">
        <v>22</v>
      </c>
      <c r="J6" s="9" t="s">
        <v>22</v>
      </c>
      <c r="K6" s="9" t="s">
        <v>22</v>
      </c>
      <c r="L6" s="7">
        <v>260</v>
      </c>
    </row>
    <row r="7" spans="1:12" ht="17.25" customHeight="1">
      <c r="A7" s="105" t="s">
        <v>11</v>
      </c>
      <c r="B7" s="7">
        <v>176090</v>
      </c>
      <c r="C7" s="7">
        <v>155720</v>
      </c>
      <c r="D7" s="7">
        <v>490</v>
      </c>
      <c r="E7" s="7">
        <v>20360</v>
      </c>
      <c r="F7" s="7">
        <v>2640</v>
      </c>
      <c r="G7" s="7">
        <v>16920</v>
      </c>
      <c r="H7" s="9" t="s">
        <v>12</v>
      </c>
      <c r="I7" s="9" t="s">
        <v>12</v>
      </c>
      <c r="J7" s="9" t="s">
        <v>12</v>
      </c>
      <c r="K7" s="9" t="s">
        <v>12</v>
      </c>
      <c r="L7" s="7">
        <v>800</v>
      </c>
    </row>
    <row r="8" spans="1:12" ht="17.25" customHeight="1">
      <c r="A8" s="105" t="s">
        <v>8</v>
      </c>
      <c r="B8" s="7">
        <v>195190</v>
      </c>
      <c r="C8" s="7">
        <v>169540</v>
      </c>
      <c r="D8" s="7">
        <v>630</v>
      </c>
      <c r="E8" s="7">
        <v>25650</v>
      </c>
      <c r="F8" s="7">
        <v>2410</v>
      </c>
      <c r="G8" s="7">
        <v>23630</v>
      </c>
      <c r="H8" s="9" t="s">
        <v>12</v>
      </c>
      <c r="I8" s="9" t="s">
        <v>12</v>
      </c>
      <c r="J8" s="9" t="s">
        <v>12</v>
      </c>
      <c r="K8" s="9" t="s">
        <v>12</v>
      </c>
      <c r="L8" s="7">
        <v>540</v>
      </c>
    </row>
    <row r="9" spans="1:12" ht="17.25" customHeight="1">
      <c r="A9" s="105" t="s">
        <v>7</v>
      </c>
      <c r="B9" s="7">
        <v>212220</v>
      </c>
      <c r="C9" s="7">
        <v>177200</v>
      </c>
      <c r="D9" s="7">
        <v>890</v>
      </c>
      <c r="E9" s="7">
        <v>35020</v>
      </c>
      <c r="F9" s="7">
        <v>1380</v>
      </c>
      <c r="G9" s="7">
        <v>33210</v>
      </c>
      <c r="H9" s="7">
        <v>25020</v>
      </c>
      <c r="I9" s="7">
        <v>1830</v>
      </c>
      <c r="J9" s="7">
        <v>1060</v>
      </c>
      <c r="K9" s="7">
        <v>5200</v>
      </c>
      <c r="L9" s="7">
        <v>450</v>
      </c>
    </row>
    <row r="10" spans="1:12" ht="17.25" customHeight="1">
      <c r="A10" s="105" t="s">
        <v>6</v>
      </c>
      <c r="B10" s="7">
        <v>230790</v>
      </c>
      <c r="C10" s="7">
        <v>197470</v>
      </c>
      <c r="D10" s="7">
        <v>1360</v>
      </c>
      <c r="E10" s="7">
        <v>33320</v>
      </c>
      <c r="F10" s="7">
        <v>970</v>
      </c>
      <c r="G10" s="7">
        <v>31930</v>
      </c>
      <c r="H10" s="7">
        <v>21840</v>
      </c>
      <c r="I10" s="7">
        <v>1780</v>
      </c>
      <c r="J10" s="7">
        <v>580</v>
      </c>
      <c r="K10" s="7">
        <v>7740</v>
      </c>
      <c r="L10" s="7">
        <v>420</v>
      </c>
    </row>
    <row r="11" spans="1:12" ht="17.25" customHeight="1">
      <c r="A11" s="92" t="s">
        <v>172</v>
      </c>
      <c r="B11" s="8">
        <v>250610</v>
      </c>
      <c r="C11" s="8">
        <v>209120</v>
      </c>
      <c r="D11" s="8">
        <v>1790</v>
      </c>
      <c r="E11" s="8">
        <v>41490</v>
      </c>
      <c r="F11" s="8">
        <v>1430</v>
      </c>
      <c r="G11" s="8">
        <v>39800</v>
      </c>
      <c r="H11" s="8">
        <v>27800</v>
      </c>
      <c r="I11" s="8">
        <v>850</v>
      </c>
      <c r="J11" s="8">
        <v>440</v>
      </c>
      <c r="K11" s="8">
        <v>10710</v>
      </c>
      <c r="L11" s="8">
        <v>260</v>
      </c>
    </row>
    <row r="12" spans="1:12" ht="15" customHeight="1">
      <c r="A12" s="106" t="s">
        <v>27</v>
      </c>
    </row>
    <row r="13" spans="1:12" ht="17.25" customHeight="1">
      <c r="A13" s="105" t="s">
        <v>147</v>
      </c>
      <c r="B13" s="46">
        <v>100</v>
      </c>
      <c r="C13" s="13">
        <v>88.5</v>
      </c>
      <c r="D13" s="13">
        <v>0.1</v>
      </c>
      <c r="E13" s="13">
        <v>11.5</v>
      </c>
      <c r="F13" s="13">
        <v>1.6</v>
      </c>
      <c r="G13" s="13">
        <v>9.6999999999999993</v>
      </c>
      <c r="H13" s="513" t="s">
        <v>22</v>
      </c>
      <c r="I13" s="513" t="s">
        <v>22</v>
      </c>
      <c r="J13" s="513" t="s">
        <v>22</v>
      </c>
      <c r="K13" s="513" t="s">
        <v>22</v>
      </c>
      <c r="L13" s="13">
        <v>0.2</v>
      </c>
    </row>
    <row r="14" spans="1:12" ht="17.25" customHeight="1">
      <c r="A14" s="105" t="s">
        <v>11</v>
      </c>
      <c r="B14" s="46">
        <v>100</v>
      </c>
      <c r="C14" s="13">
        <v>88.4</v>
      </c>
      <c r="D14" s="13">
        <v>0.3</v>
      </c>
      <c r="E14" s="13">
        <v>11.6</v>
      </c>
      <c r="F14" s="13">
        <v>1.5</v>
      </c>
      <c r="G14" s="13">
        <v>9.6</v>
      </c>
      <c r="H14" s="10" t="s">
        <v>12</v>
      </c>
      <c r="I14" s="10" t="s">
        <v>12</v>
      </c>
      <c r="J14" s="10" t="s">
        <v>12</v>
      </c>
      <c r="K14" s="10" t="s">
        <v>12</v>
      </c>
      <c r="L14" s="13">
        <v>0.5</v>
      </c>
    </row>
    <row r="15" spans="1:12" ht="17.25" customHeight="1">
      <c r="A15" s="105" t="s">
        <v>8</v>
      </c>
      <c r="B15" s="46">
        <v>100</v>
      </c>
      <c r="C15" s="13">
        <v>86.9</v>
      </c>
      <c r="D15" s="13">
        <v>0.3</v>
      </c>
      <c r="E15" s="13">
        <v>13.1</v>
      </c>
      <c r="F15" s="13">
        <v>1.2</v>
      </c>
      <c r="G15" s="13">
        <v>12.1</v>
      </c>
      <c r="H15" s="10" t="s">
        <v>12</v>
      </c>
      <c r="I15" s="10" t="s">
        <v>12</v>
      </c>
      <c r="J15" s="10" t="s">
        <v>12</v>
      </c>
      <c r="K15" s="10" t="s">
        <v>12</v>
      </c>
      <c r="L15" s="13">
        <v>0.3</v>
      </c>
    </row>
    <row r="16" spans="1:12" ht="17.25" customHeight="1">
      <c r="A16" s="105" t="s">
        <v>7</v>
      </c>
      <c r="B16" s="46">
        <v>100</v>
      </c>
      <c r="C16" s="13">
        <v>83.5</v>
      </c>
      <c r="D16" s="13">
        <v>0.4</v>
      </c>
      <c r="E16" s="13">
        <v>16.5</v>
      </c>
      <c r="F16" s="13">
        <v>0.7</v>
      </c>
      <c r="G16" s="13">
        <v>15.6</v>
      </c>
      <c r="H16" s="13">
        <v>11.8</v>
      </c>
      <c r="I16" s="13">
        <v>0.9</v>
      </c>
      <c r="J16" s="13">
        <v>0.5</v>
      </c>
      <c r="K16" s="13">
        <v>2.5</v>
      </c>
      <c r="L16" s="13">
        <v>0.2</v>
      </c>
    </row>
    <row r="17" spans="1:12" ht="17.25" customHeight="1">
      <c r="A17" s="105" t="s">
        <v>6</v>
      </c>
      <c r="B17" s="46">
        <v>100</v>
      </c>
      <c r="C17" s="13">
        <v>85.6</v>
      </c>
      <c r="D17" s="13">
        <v>0.6</v>
      </c>
      <c r="E17" s="13">
        <v>14.4</v>
      </c>
      <c r="F17" s="13">
        <v>0.4</v>
      </c>
      <c r="G17" s="13">
        <v>13.8</v>
      </c>
      <c r="H17" s="13">
        <v>9.5</v>
      </c>
      <c r="I17" s="13">
        <v>0.8</v>
      </c>
      <c r="J17" s="13">
        <v>0.3</v>
      </c>
      <c r="K17" s="13">
        <v>3.4</v>
      </c>
      <c r="L17" s="13">
        <v>0.2</v>
      </c>
    </row>
    <row r="18" spans="1:12" ht="17.25" customHeight="1">
      <c r="A18" s="107" t="s">
        <v>172</v>
      </c>
      <c r="B18" s="47">
        <v>100</v>
      </c>
      <c r="C18" s="12">
        <f t="shared" ref="C18:L18" si="0">C11/$B$11*100</f>
        <v>83.444395674554087</v>
      </c>
      <c r="D18" s="12">
        <f t="shared" si="0"/>
        <v>0.71425721240173978</v>
      </c>
      <c r="E18" s="12">
        <f t="shared" si="0"/>
        <v>16.555604325445909</v>
      </c>
      <c r="F18" s="12">
        <f t="shared" si="0"/>
        <v>0.57060771717010494</v>
      </c>
      <c r="G18" s="12">
        <f t="shared" si="0"/>
        <v>15.881249750608514</v>
      </c>
      <c r="H18" s="12">
        <f t="shared" si="0"/>
        <v>11.092933242887355</v>
      </c>
      <c r="I18" s="12">
        <f t="shared" si="0"/>
        <v>0.33917241929691555</v>
      </c>
      <c r="J18" s="12">
        <f t="shared" si="0"/>
        <v>0.17557160528310922</v>
      </c>
      <c r="K18" s="12">
        <f t="shared" si="0"/>
        <v>4.2735724831411357</v>
      </c>
      <c r="L18" s="12">
        <f t="shared" si="0"/>
        <v>0.10374685766729182</v>
      </c>
    </row>
    <row r="19" spans="1:12" ht="15" customHeight="1">
      <c r="A19" s="108" t="s">
        <v>10</v>
      </c>
      <c r="B19" s="514"/>
      <c r="C19" s="515"/>
      <c r="D19" s="515"/>
      <c r="E19" s="515"/>
      <c r="F19" s="515"/>
      <c r="G19" s="515"/>
      <c r="H19" s="515"/>
      <c r="I19" s="515"/>
      <c r="J19" s="515"/>
      <c r="K19" s="515"/>
      <c r="L19" s="515"/>
    </row>
    <row r="20" spans="1:12" ht="17.25" customHeight="1">
      <c r="A20" s="109" t="s">
        <v>144</v>
      </c>
      <c r="B20" s="31">
        <v>19100</v>
      </c>
      <c r="C20" s="32">
        <v>13820</v>
      </c>
      <c r="D20" s="32">
        <v>140</v>
      </c>
      <c r="E20" s="32">
        <v>5290</v>
      </c>
      <c r="F20" s="32">
        <v>-230</v>
      </c>
      <c r="G20" s="32">
        <v>6710</v>
      </c>
      <c r="H20" s="30" t="s">
        <v>22</v>
      </c>
      <c r="I20" s="30" t="s">
        <v>22</v>
      </c>
      <c r="J20" s="30" t="s">
        <v>22</v>
      </c>
      <c r="K20" s="30" t="s">
        <v>22</v>
      </c>
      <c r="L20" s="516">
        <v>-260</v>
      </c>
    </row>
    <row r="21" spans="1:12" ht="17.25" customHeight="1">
      <c r="A21" s="109" t="s">
        <v>145</v>
      </c>
      <c r="B21" s="31">
        <v>17030</v>
      </c>
      <c r="C21" s="32">
        <v>7660</v>
      </c>
      <c r="D21" s="32">
        <v>260</v>
      </c>
      <c r="E21" s="32">
        <v>9370</v>
      </c>
      <c r="F21" s="32">
        <v>-1030</v>
      </c>
      <c r="G21" s="32">
        <v>9580</v>
      </c>
      <c r="H21" s="30" t="s">
        <v>12</v>
      </c>
      <c r="I21" s="30" t="s">
        <v>12</v>
      </c>
      <c r="J21" s="30" t="s">
        <v>12</v>
      </c>
      <c r="K21" s="30" t="s">
        <v>12</v>
      </c>
      <c r="L21" s="516">
        <v>-90</v>
      </c>
    </row>
    <row r="22" spans="1:12" ht="17.25" customHeight="1">
      <c r="A22" s="109" t="s">
        <v>146</v>
      </c>
      <c r="B22" s="31">
        <v>18570</v>
      </c>
      <c r="C22" s="32">
        <v>20270</v>
      </c>
      <c r="D22" s="32">
        <v>470</v>
      </c>
      <c r="E22" s="32">
        <v>-1700</v>
      </c>
      <c r="F22" s="32">
        <v>-410</v>
      </c>
      <c r="G22" s="32">
        <v>-1280</v>
      </c>
      <c r="H22" s="32">
        <v>-3180</v>
      </c>
      <c r="I22" s="32">
        <v>-50</v>
      </c>
      <c r="J22" s="32">
        <v>-480</v>
      </c>
      <c r="K22" s="32">
        <v>2540</v>
      </c>
      <c r="L22" s="516">
        <v>-30</v>
      </c>
    </row>
    <row r="23" spans="1:12" ht="17.25" customHeight="1">
      <c r="A23" s="110" t="s">
        <v>173</v>
      </c>
      <c r="B23" s="33">
        <f t="shared" ref="B23:L23" si="1">B11-B10</f>
        <v>19820</v>
      </c>
      <c r="C23" s="34">
        <f t="shared" si="1"/>
        <v>11650</v>
      </c>
      <c r="D23" s="34">
        <f t="shared" si="1"/>
        <v>430</v>
      </c>
      <c r="E23" s="34">
        <f t="shared" si="1"/>
        <v>8170</v>
      </c>
      <c r="F23" s="34">
        <f t="shared" si="1"/>
        <v>460</v>
      </c>
      <c r="G23" s="34">
        <f t="shared" si="1"/>
        <v>7870</v>
      </c>
      <c r="H23" s="34">
        <f t="shared" si="1"/>
        <v>5960</v>
      </c>
      <c r="I23" s="34">
        <f t="shared" si="1"/>
        <v>-930</v>
      </c>
      <c r="J23" s="34">
        <f t="shared" si="1"/>
        <v>-140</v>
      </c>
      <c r="K23" s="34">
        <f t="shared" si="1"/>
        <v>2970</v>
      </c>
      <c r="L23" s="34">
        <f t="shared" si="1"/>
        <v>-160</v>
      </c>
    </row>
    <row r="24" spans="1:12" ht="14.25" customHeight="1">
      <c r="A24" s="108" t="s">
        <v>26</v>
      </c>
    </row>
    <row r="25" spans="1:12" ht="17.25" customHeight="1">
      <c r="A25" s="109" t="s">
        <v>144</v>
      </c>
      <c r="B25" s="517">
        <v>10.8</v>
      </c>
      <c r="C25" s="518">
        <v>8.9</v>
      </c>
      <c r="D25" s="518">
        <v>28.6</v>
      </c>
      <c r="E25" s="518">
        <v>26</v>
      </c>
      <c r="F25" s="518">
        <v>-8.6999999999999993</v>
      </c>
      <c r="G25" s="518">
        <v>39.700000000000003</v>
      </c>
      <c r="H25" s="519" t="s">
        <v>12</v>
      </c>
      <c r="I25" s="519" t="s">
        <v>12</v>
      </c>
      <c r="J25" s="519" t="s">
        <v>12</v>
      </c>
      <c r="K25" s="519" t="s">
        <v>12</v>
      </c>
      <c r="L25" s="518">
        <v>-32.5</v>
      </c>
    </row>
    <row r="26" spans="1:12" ht="17.25" customHeight="1">
      <c r="A26" s="109" t="s">
        <v>145</v>
      </c>
      <c r="B26" s="517">
        <v>8.6999999999999993</v>
      </c>
      <c r="C26" s="518">
        <v>4.5</v>
      </c>
      <c r="D26" s="518">
        <v>41.3</v>
      </c>
      <c r="E26" s="518">
        <v>36.5</v>
      </c>
      <c r="F26" s="518">
        <v>-42.7</v>
      </c>
      <c r="G26" s="518">
        <v>40.5</v>
      </c>
      <c r="H26" s="519" t="s">
        <v>12</v>
      </c>
      <c r="I26" s="519" t="s">
        <v>12</v>
      </c>
      <c r="J26" s="519" t="s">
        <v>12</v>
      </c>
      <c r="K26" s="519" t="s">
        <v>12</v>
      </c>
      <c r="L26" s="518">
        <v>-16.7</v>
      </c>
    </row>
    <row r="27" spans="1:12" ht="17.25" customHeight="1">
      <c r="A27" s="109" t="s">
        <v>146</v>
      </c>
      <c r="B27" s="517">
        <f t="shared" ref="B27:L27" si="2">B22/B9*100</f>
        <v>8.7503534068419562</v>
      </c>
      <c r="C27" s="518">
        <f t="shared" si="2"/>
        <v>11.439051918735892</v>
      </c>
      <c r="D27" s="518">
        <f t="shared" si="2"/>
        <v>52.80898876404494</v>
      </c>
      <c r="E27" s="518">
        <f t="shared" si="2"/>
        <v>-4.8543689320388346</v>
      </c>
      <c r="F27" s="518">
        <f t="shared" si="2"/>
        <v>-29.710144927536231</v>
      </c>
      <c r="G27" s="518">
        <f t="shared" si="2"/>
        <v>-3.8542607648298706</v>
      </c>
      <c r="H27" s="518">
        <f t="shared" si="2"/>
        <v>-12.709832134292565</v>
      </c>
      <c r="I27" s="518">
        <f t="shared" si="2"/>
        <v>-2.7322404371584699</v>
      </c>
      <c r="J27" s="518">
        <f t="shared" si="2"/>
        <v>-45.283018867924532</v>
      </c>
      <c r="K27" s="518">
        <f t="shared" si="2"/>
        <v>48.846153846153847</v>
      </c>
      <c r="L27" s="518">
        <f t="shared" si="2"/>
        <v>-6.666666666666667</v>
      </c>
    </row>
    <row r="28" spans="1:12" ht="17.25" customHeight="1">
      <c r="A28" s="110" t="s">
        <v>173</v>
      </c>
      <c r="B28" s="520">
        <f t="shared" ref="B28:L28" si="3">B23/B10*100</f>
        <v>8.5878937562286062</v>
      </c>
      <c r="C28" s="521">
        <f t="shared" si="3"/>
        <v>5.8996303235934571</v>
      </c>
      <c r="D28" s="521">
        <f t="shared" si="3"/>
        <v>31.617647058823529</v>
      </c>
      <c r="E28" s="521">
        <f t="shared" si="3"/>
        <v>24.519807923169267</v>
      </c>
      <c r="F28" s="521">
        <f t="shared" si="3"/>
        <v>47.422680412371129</v>
      </c>
      <c r="G28" s="521">
        <f t="shared" si="3"/>
        <v>24.647666771061697</v>
      </c>
      <c r="H28" s="521">
        <f t="shared" si="3"/>
        <v>27.289377289377288</v>
      </c>
      <c r="I28" s="521">
        <f t="shared" si="3"/>
        <v>-52.247191011235962</v>
      </c>
      <c r="J28" s="521">
        <f t="shared" si="3"/>
        <v>-24.137931034482758</v>
      </c>
      <c r="K28" s="521">
        <f t="shared" si="3"/>
        <v>38.372093023255815</v>
      </c>
      <c r="L28" s="521">
        <f t="shared" si="3"/>
        <v>-38.095238095238095</v>
      </c>
    </row>
    <row r="29" spans="1:12" ht="5.25" customHeight="1"/>
    <row r="30" spans="1:12">
      <c r="A30" s="16" t="s">
        <v>131</v>
      </c>
    </row>
    <row r="31" spans="1:12">
      <c r="A31" s="16" t="s">
        <v>132</v>
      </c>
    </row>
  </sheetData>
  <mergeCells count="10">
    <mergeCell ref="L3:L4"/>
    <mergeCell ref="A2:A4"/>
    <mergeCell ref="E3:E4"/>
    <mergeCell ref="F3:F4"/>
    <mergeCell ref="E2:K2"/>
    <mergeCell ref="G3:K3"/>
    <mergeCell ref="C2:D2"/>
    <mergeCell ref="B2:B4"/>
    <mergeCell ref="C3:C4"/>
    <mergeCell ref="D3:D4"/>
  </mergeCells>
  <phoneticPr fontId="2"/>
  <pageMargins left="0.75" right="0.75" top="1" bottom="1" header="0.51200000000000001" footer="0.51200000000000001"/>
  <pageSetup paperSize="9" scale="73"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zoomScaleNormal="100" workbookViewId="0"/>
  </sheetViews>
  <sheetFormatPr defaultRowHeight="11.25"/>
  <cols>
    <col min="1" max="1" width="11.875" style="1" customWidth="1"/>
    <col min="2" max="9" width="9.125" style="1" customWidth="1"/>
    <col min="10" max="10" width="9.375" style="1" customWidth="1"/>
    <col min="11" max="18" width="8" style="1" customWidth="1"/>
    <col min="19" max="16384" width="9" style="1"/>
  </cols>
  <sheetData>
    <row r="1" spans="1:9" s="56" customFormat="1" ht="15" customHeight="1">
      <c r="A1" s="20" t="s">
        <v>460</v>
      </c>
    </row>
    <row r="2" spans="1:9" ht="4.5" customHeight="1">
      <c r="A2" s="64"/>
    </row>
    <row r="3" spans="1:9" ht="24" customHeight="1">
      <c r="A3" s="555"/>
      <c r="B3" s="559" t="s">
        <v>13</v>
      </c>
      <c r="C3" s="559" t="s">
        <v>107</v>
      </c>
      <c r="D3" s="559"/>
      <c r="E3" s="559"/>
      <c r="F3" s="559"/>
      <c r="G3" s="559"/>
      <c r="H3" s="559"/>
      <c r="I3" s="562" t="s">
        <v>108</v>
      </c>
    </row>
    <row r="4" spans="1:9" ht="24" customHeight="1">
      <c r="A4" s="555"/>
      <c r="B4" s="559"/>
      <c r="C4" s="113" t="s">
        <v>143</v>
      </c>
      <c r="D4" s="113" t="s">
        <v>109</v>
      </c>
      <c r="E4" s="113" t="s">
        <v>110</v>
      </c>
      <c r="F4" s="113" t="s">
        <v>111</v>
      </c>
      <c r="G4" s="113" t="s">
        <v>112</v>
      </c>
      <c r="H4" s="113" t="s">
        <v>18</v>
      </c>
      <c r="I4" s="562"/>
    </row>
    <row r="5" spans="1:9" ht="15" customHeight="1">
      <c r="A5" s="198" t="s">
        <v>9</v>
      </c>
      <c r="B5" s="142"/>
      <c r="C5" s="155"/>
      <c r="D5" s="155"/>
      <c r="E5" s="155"/>
      <c r="F5" s="155"/>
      <c r="G5" s="155"/>
      <c r="H5" s="155"/>
      <c r="I5" s="155"/>
    </row>
    <row r="6" spans="1:9" ht="15" customHeight="1">
      <c r="A6" s="91" t="s">
        <v>6</v>
      </c>
      <c r="B6" s="85">
        <v>111730</v>
      </c>
      <c r="C6" s="86">
        <v>4010</v>
      </c>
      <c r="D6" s="86">
        <v>1250</v>
      </c>
      <c r="E6" s="86">
        <v>1610</v>
      </c>
      <c r="F6" s="86">
        <v>1820</v>
      </c>
      <c r="G6" s="86">
        <v>2030</v>
      </c>
      <c r="H6" s="86">
        <v>520</v>
      </c>
      <c r="I6" s="86">
        <v>107710</v>
      </c>
    </row>
    <row r="7" spans="1:9" ht="15" customHeight="1">
      <c r="A7" s="92" t="s">
        <v>172</v>
      </c>
      <c r="B7" s="88">
        <v>122210</v>
      </c>
      <c r="C7" s="89">
        <v>2540</v>
      </c>
      <c r="D7" s="89">
        <v>1100</v>
      </c>
      <c r="E7" s="89">
        <v>670</v>
      </c>
      <c r="F7" s="89">
        <v>820</v>
      </c>
      <c r="G7" s="89">
        <v>830</v>
      </c>
      <c r="H7" s="89">
        <v>690</v>
      </c>
      <c r="I7" s="89">
        <v>119670</v>
      </c>
    </row>
    <row r="8" spans="1:9" ht="15" customHeight="1">
      <c r="A8" s="199" t="s">
        <v>27</v>
      </c>
      <c r="B8" s="125"/>
      <c r="C8" s="126"/>
      <c r="D8" s="126"/>
      <c r="E8" s="126"/>
      <c r="F8" s="126"/>
      <c r="G8" s="126"/>
      <c r="H8" s="126"/>
      <c r="I8" s="126"/>
    </row>
    <row r="9" spans="1:9" ht="15" customHeight="1">
      <c r="A9" s="91" t="s">
        <v>6</v>
      </c>
      <c r="B9" s="94">
        <v>100</v>
      </c>
      <c r="C9" s="95">
        <v>3.59</v>
      </c>
      <c r="D9" s="95">
        <v>1.1200000000000001</v>
      </c>
      <c r="E9" s="95">
        <v>1.44</v>
      </c>
      <c r="F9" s="95">
        <v>1.63</v>
      </c>
      <c r="G9" s="95">
        <v>1.82</v>
      </c>
      <c r="H9" s="95">
        <v>0.47</v>
      </c>
      <c r="I9" s="95">
        <v>96.4</v>
      </c>
    </row>
    <row r="10" spans="1:9" ht="15" customHeight="1">
      <c r="A10" s="92" t="s">
        <v>172</v>
      </c>
      <c r="B10" s="97">
        <v>100</v>
      </c>
      <c r="C10" s="98">
        <f>C7/$B7*100</f>
        <v>2.0783896571475329</v>
      </c>
      <c r="D10" s="98">
        <f t="shared" ref="D10:I10" si="0">D7/$B7*100</f>
        <v>0.90009000900090008</v>
      </c>
      <c r="E10" s="98">
        <f t="shared" si="0"/>
        <v>0.54823664184600274</v>
      </c>
      <c r="F10" s="98">
        <f t="shared" si="0"/>
        <v>0.67097618852794372</v>
      </c>
      <c r="G10" s="98">
        <f t="shared" si="0"/>
        <v>0.67915882497340641</v>
      </c>
      <c r="H10" s="98">
        <f t="shared" si="0"/>
        <v>0.56460191473692822</v>
      </c>
      <c r="I10" s="98">
        <f t="shared" si="0"/>
        <v>97.921610342852475</v>
      </c>
    </row>
    <row r="11" spans="1:9" ht="15.75" customHeight="1">
      <c r="A11" s="4" t="s">
        <v>142</v>
      </c>
    </row>
  </sheetData>
  <mergeCells count="4">
    <mergeCell ref="A3:A4"/>
    <mergeCell ref="B3:B4"/>
    <mergeCell ref="C3:H3"/>
    <mergeCell ref="I3:I4"/>
  </mergeCells>
  <phoneticPr fontId="2"/>
  <pageMargins left="0.75" right="0.75" top="1" bottom="1" header="0.51200000000000001" footer="0.51200000000000001"/>
  <pageSetup paperSize="9" scale="73"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zoomScaleNormal="100" workbookViewId="0"/>
  </sheetViews>
  <sheetFormatPr defaultRowHeight="11.25"/>
  <cols>
    <col min="1" max="1" width="21.25" style="1" customWidth="1"/>
    <col min="2" max="9" width="9.125" style="1" customWidth="1"/>
    <col min="10" max="10" width="9.375" style="1" customWidth="1"/>
    <col min="11" max="18" width="8" style="1" customWidth="1"/>
    <col min="19" max="16384" width="9" style="1"/>
  </cols>
  <sheetData>
    <row r="1" spans="1:9" s="56" customFormat="1" ht="21.75" customHeight="1">
      <c r="A1" s="20" t="s">
        <v>461</v>
      </c>
    </row>
    <row r="2" spans="1:9" ht="24" customHeight="1">
      <c r="A2" s="555"/>
      <c r="B2" s="537" t="s">
        <v>13</v>
      </c>
      <c r="C2" s="537" t="s">
        <v>107</v>
      </c>
      <c r="D2" s="537"/>
      <c r="E2" s="537"/>
      <c r="F2" s="537"/>
      <c r="G2" s="537"/>
      <c r="H2" s="537"/>
      <c r="I2" s="538" t="s">
        <v>108</v>
      </c>
    </row>
    <row r="3" spans="1:9" ht="24" customHeight="1">
      <c r="A3" s="555"/>
      <c r="B3" s="537"/>
      <c r="C3" s="113" t="s">
        <v>141</v>
      </c>
      <c r="D3" s="113" t="s">
        <v>109</v>
      </c>
      <c r="E3" s="113" t="s">
        <v>110</v>
      </c>
      <c r="F3" s="113" t="s">
        <v>111</v>
      </c>
      <c r="G3" s="113" t="s">
        <v>112</v>
      </c>
      <c r="H3" s="113" t="s">
        <v>18</v>
      </c>
      <c r="I3" s="538"/>
    </row>
    <row r="4" spans="1:9" ht="15" customHeight="1">
      <c r="A4" s="159" t="s">
        <v>9</v>
      </c>
      <c r="B4" s="142"/>
      <c r="C4" s="155"/>
      <c r="D4" s="155"/>
      <c r="E4" s="155"/>
      <c r="F4" s="155"/>
      <c r="G4" s="155"/>
      <c r="H4" s="155"/>
      <c r="I4" s="155"/>
    </row>
    <row r="5" spans="1:9" ht="15" customHeight="1">
      <c r="A5" s="91" t="s">
        <v>249</v>
      </c>
      <c r="B5" s="85">
        <v>122210</v>
      </c>
      <c r="C5" s="86">
        <v>2540</v>
      </c>
      <c r="D5" s="86">
        <v>1100</v>
      </c>
      <c r="E5" s="86">
        <v>670</v>
      </c>
      <c r="F5" s="86">
        <v>820</v>
      </c>
      <c r="G5" s="86">
        <v>830</v>
      </c>
      <c r="H5" s="86">
        <v>690</v>
      </c>
      <c r="I5" s="86">
        <v>119670</v>
      </c>
    </row>
    <row r="6" spans="1:9" ht="15" customHeight="1">
      <c r="A6" s="91" t="s">
        <v>113</v>
      </c>
      <c r="B6" s="85">
        <v>8330</v>
      </c>
      <c r="C6" s="86">
        <v>60</v>
      </c>
      <c r="D6" s="86">
        <v>0</v>
      </c>
      <c r="E6" s="86">
        <v>0</v>
      </c>
      <c r="F6" s="86">
        <v>0</v>
      </c>
      <c r="G6" s="86">
        <v>40</v>
      </c>
      <c r="H6" s="86">
        <v>20</v>
      </c>
      <c r="I6" s="86">
        <v>8270</v>
      </c>
    </row>
    <row r="7" spans="1:9" ht="15" customHeight="1">
      <c r="A7" s="91" t="s">
        <v>114</v>
      </c>
      <c r="B7" s="85">
        <v>410</v>
      </c>
      <c r="C7" s="86">
        <v>20</v>
      </c>
      <c r="D7" s="86">
        <v>0</v>
      </c>
      <c r="E7" s="86">
        <v>0</v>
      </c>
      <c r="F7" s="86">
        <v>0</v>
      </c>
      <c r="G7" s="86">
        <v>0</v>
      </c>
      <c r="H7" s="86">
        <v>20</v>
      </c>
      <c r="I7" s="86">
        <v>380</v>
      </c>
    </row>
    <row r="8" spans="1:9" ht="15" customHeight="1">
      <c r="A8" s="91" t="s">
        <v>115</v>
      </c>
      <c r="B8" s="85">
        <v>7920</v>
      </c>
      <c r="C8" s="86">
        <v>40</v>
      </c>
      <c r="D8" s="86">
        <v>0</v>
      </c>
      <c r="E8" s="86">
        <v>0</v>
      </c>
      <c r="F8" s="86">
        <v>0</v>
      </c>
      <c r="G8" s="86">
        <v>40</v>
      </c>
      <c r="H8" s="86">
        <v>0</v>
      </c>
      <c r="I8" s="86">
        <v>7880</v>
      </c>
    </row>
    <row r="9" spans="1:9" ht="15" customHeight="1">
      <c r="A9" s="91" t="s">
        <v>116</v>
      </c>
      <c r="B9" s="85">
        <v>13190</v>
      </c>
      <c r="C9" s="86">
        <v>300</v>
      </c>
      <c r="D9" s="86">
        <v>180</v>
      </c>
      <c r="E9" s="86">
        <v>50</v>
      </c>
      <c r="F9" s="86">
        <v>50</v>
      </c>
      <c r="G9" s="86">
        <v>50</v>
      </c>
      <c r="H9" s="86">
        <v>160</v>
      </c>
      <c r="I9" s="86">
        <v>12900</v>
      </c>
    </row>
    <row r="10" spans="1:9" ht="15" customHeight="1">
      <c r="A10" s="91" t="s">
        <v>117</v>
      </c>
      <c r="B10" s="85">
        <v>28430</v>
      </c>
      <c r="C10" s="86">
        <v>760</v>
      </c>
      <c r="D10" s="86">
        <v>330</v>
      </c>
      <c r="E10" s="86">
        <v>320</v>
      </c>
      <c r="F10" s="86">
        <v>310</v>
      </c>
      <c r="G10" s="86">
        <v>470</v>
      </c>
      <c r="H10" s="86">
        <v>140</v>
      </c>
      <c r="I10" s="86">
        <v>27670</v>
      </c>
    </row>
    <row r="11" spans="1:9" ht="15" customHeight="1">
      <c r="A11" s="91" t="s">
        <v>118</v>
      </c>
      <c r="B11" s="85">
        <v>16000</v>
      </c>
      <c r="C11" s="86">
        <v>390</v>
      </c>
      <c r="D11" s="86">
        <v>160</v>
      </c>
      <c r="E11" s="86">
        <v>200</v>
      </c>
      <c r="F11" s="86">
        <v>180</v>
      </c>
      <c r="G11" s="86">
        <v>220</v>
      </c>
      <c r="H11" s="86">
        <v>50</v>
      </c>
      <c r="I11" s="86">
        <v>15610</v>
      </c>
    </row>
    <row r="12" spans="1:9" ht="15" customHeight="1">
      <c r="A12" s="91" t="s">
        <v>119</v>
      </c>
      <c r="B12" s="85">
        <v>1580</v>
      </c>
      <c r="C12" s="86">
        <v>50</v>
      </c>
      <c r="D12" s="86">
        <v>0</v>
      </c>
      <c r="E12" s="86">
        <v>50</v>
      </c>
      <c r="F12" s="86">
        <v>50</v>
      </c>
      <c r="G12" s="86">
        <v>0</v>
      </c>
      <c r="H12" s="86">
        <v>0</v>
      </c>
      <c r="I12" s="86">
        <v>1530</v>
      </c>
    </row>
    <row r="13" spans="1:9" ht="15" customHeight="1">
      <c r="A13" s="91" t="s">
        <v>120</v>
      </c>
      <c r="B13" s="85">
        <v>3720</v>
      </c>
      <c r="C13" s="86">
        <v>30</v>
      </c>
      <c r="D13" s="86">
        <v>0</v>
      </c>
      <c r="E13" s="86">
        <v>0</v>
      </c>
      <c r="F13" s="86">
        <v>30</v>
      </c>
      <c r="G13" s="86">
        <v>30</v>
      </c>
      <c r="H13" s="86">
        <v>0</v>
      </c>
      <c r="I13" s="86">
        <v>3690</v>
      </c>
    </row>
    <row r="14" spans="1:9" ht="15" customHeight="1">
      <c r="A14" s="91" t="s">
        <v>121</v>
      </c>
      <c r="B14" s="85">
        <v>4320</v>
      </c>
      <c r="C14" s="86">
        <v>0</v>
      </c>
      <c r="D14" s="86">
        <v>0</v>
      </c>
      <c r="E14" s="86">
        <v>0</v>
      </c>
      <c r="F14" s="86">
        <v>0</v>
      </c>
      <c r="G14" s="86">
        <v>0</v>
      </c>
      <c r="H14" s="86">
        <v>0</v>
      </c>
      <c r="I14" s="86">
        <v>4320</v>
      </c>
    </row>
    <row r="15" spans="1:9" ht="15" customHeight="1">
      <c r="A15" s="91" t="s">
        <v>122</v>
      </c>
      <c r="B15" s="85">
        <v>10280</v>
      </c>
      <c r="C15" s="86">
        <v>30</v>
      </c>
      <c r="D15" s="86">
        <v>30</v>
      </c>
      <c r="E15" s="86">
        <v>0</v>
      </c>
      <c r="F15" s="86">
        <v>0</v>
      </c>
      <c r="G15" s="86">
        <v>0</v>
      </c>
      <c r="H15" s="86">
        <v>0</v>
      </c>
      <c r="I15" s="86">
        <v>10260</v>
      </c>
    </row>
    <row r="16" spans="1:9" ht="15" customHeight="1">
      <c r="A16" s="91" t="s">
        <v>123</v>
      </c>
      <c r="B16" s="85">
        <v>6610</v>
      </c>
      <c r="C16" s="86">
        <v>30</v>
      </c>
      <c r="D16" s="86">
        <v>30</v>
      </c>
      <c r="E16" s="86">
        <v>0</v>
      </c>
      <c r="F16" s="86">
        <v>30</v>
      </c>
      <c r="G16" s="86">
        <v>30</v>
      </c>
      <c r="H16" s="86">
        <v>0</v>
      </c>
      <c r="I16" s="86">
        <v>6580</v>
      </c>
    </row>
    <row r="17" spans="1:9" ht="15" customHeight="1">
      <c r="A17" s="91" t="s">
        <v>124</v>
      </c>
      <c r="B17" s="85">
        <v>24020</v>
      </c>
      <c r="C17" s="86">
        <v>470</v>
      </c>
      <c r="D17" s="86">
        <v>240</v>
      </c>
      <c r="E17" s="86">
        <v>0</v>
      </c>
      <c r="F17" s="86">
        <v>160</v>
      </c>
      <c r="G17" s="86">
        <v>40</v>
      </c>
      <c r="H17" s="86">
        <v>30</v>
      </c>
      <c r="I17" s="86">
        <v>23550</v>
      </c>
    </row>
    <row r="18" spans="1:9" ht="25.5" customHeight="1">
      <c r="A18" s="91" t="s">
        <v>169</v>
      </c>
      <c r="B18" s="85">
        <v>2330</v>
      </c>
      <c r="C18" s="86">
        <v>70</v>
      </c>
      <c r="D18" s="86">
        <v>10</v>
      </c>
      <c r="E18" s="86">
        <v>10</v>
      </c>
      <c r="F18" s="86">
        <v>70</v>
      </c>
      <c r="G18" s="86">
        <v>10</v>
      </c>
      <c r="H18" s="86">
        <v>0</v>
      </c>
      <c r="I18" s="86">
        <v>2260</v>
      </c>
    </row>
    <row r="19" spans="1:9" ht="15" customHeight="1">
      <c r="A19" s="92" t="s">
        <v>125</v>
      </c>
      <c r="B19" s="88">
        <v>18210</v>
      </c>
      <c r="C19" s="89">
        <v>690</v>
      </c>
      <c r="D19" s="89">
        <v>240</v>
      </c>
      <c r="E19" s="89">
        <v>190</v>
      </c>
      <c r="F19" s="89">
        <v>80</v>
      </c>
      <c r="G19" s="89">
        <v>140</v>
      </c>
      <c r="H19" s="89">
        <v>330</v>
      </c>
      <c r="I19" s="89">
        <v>17510</v>
      </c>
    </row>
    <row r="20" spans="1:9" ht="15" customHeight="1">
      <c r="A20" s="22" t="s">
        <v>158</v>
      </c>
      <c r="B20" s="125"/>
      <c r="C20" s="126"/>
      <c r="D20" s="126"/>
      <c r="E20" s="126"/>
      <c r="F20" s="126"/>
      <c r="G20" s="126"/>
      <c r="H20" s="126"/>
      <c r="I20" s="126"/>
    </row>
    <row r="21" spans="1:9" ht="15" customHeight="1">
      <c r="A21" s="91" t="s">
        <v>13</v>
      </c>
      <c r="B21" s="94">
        <v>100</v>
      </c>
      <c r="C21" s="95">
        <f>C5/$B5*100</f>
        <v>2.0783896571475329</v>
      </c>
      <c r="D21" s="95">
        <f t="shared" ref="D21:I21" si="0">D5/$B5*100</f>
        <v>0.90009000900090008</v>
      </c>
      <c r="E21" s="95">
        <f t="shared" si="0"/>
        <v>0.54823664184600274</v>
      </c>
      <c r="F21" s="95">
        <f t="shared" si="0"/>
        <v>0.67097618852794372</v>
      </c>
      <c r="G21" s="95">
        <f t="shared" si="0"/>
        <v>0.67915882497340641</v>
      </c>
      <c r="H21" s="95">
        <f t="shared" si="0"/>
        <v>0.56460191473692822</v>
      </c>
      <c r="I21" s="95">
        <f t="shared" si="0"/>
        <v>97.921610342852475</v>
      </c>
    </row>
    <row r="22" spans="1:9" ht="15" customHeight="1">
      <c r="A22" s="91" t="s">
        <v>113</v>
      </c>
      <c r="B22" s="94">
        <v>100</v>
      </c>
      <c r="C22" s="95">
        <f t="shared" ref="C22:I35" si="1">C6/$B6*100</f>
        <v>0.72028811524609848</v>
      </c>
      <c r="D22" s="95">
        <f t="shared" si="1"/>
        <v>0</v>
      </c>
      <c r="E22" s="95">
        <f t="shared" si="1"/>
        <v>0</v>
      </c>
      <c r="F22" s="95">
        <f t="shared" si="1"/>
        <v>0</v>
      </c>
      <c r="G22" s="95">
        <f t="shared" si="1"/>
        <v>0.48019207683073228</v>
      </c>
      <c r="H22" s="95">
        <f t="shared" si="1"/>
        <v>0.24009603841536614</v>
      </c>
      <c r="I22" s="95">
        <f t="shared" si="1"/>
        <v>99.279711884753894</v>
      </c>
    </row>
    <row r="23" spans="1:9" ht="15" customHeight="1">
      <c r="A23" s="91" t="s">
        <v>114</v>
      </c>
      <c r="B23" s="94">
        <v>100</v>
      </c>
      <c r="C23" s="95">
        <f t="shared" si="1"/>
        <v>4.8780487804878048</v>
      </c>
      <c r="D23" s="95">
        <f t="shared" si="1"/>
        <v>0</v>
      </c>
      <c r="E23" s="95">
        <f t="shared" si="1"/>
        <v>0</v>
      </c>
      <c r="F23" s="95">
        <f t="shared" si="1"/>
        <v>0</v>
      </c>
      <c r="G23" s="95">
        <f t="shared" si="1"/>
        <v>0</v>
      </c>
      <c r="H23" s="95">
        <f t="shared" si="1"/>
        <v>4.8780487804878048</v>
      </c>
      <c r="I23" s="95">
        <f t="shared" si="1"/>
        <v>92.682926829268297</v>
      </c>
    </row>
    <row r="24" spans="1:9" ht="15" customHeight="1">
      <c r="A24" s="91" t="s">
        <v>115</v>
      </c>
      <c r="B24" s="94">
        <v>100</v>
      </c>
      <c r="C24" s="95">
        <f t="shared" si="1"/>
        <v>0.50505050505050508</v>
      </c>
      <c r="D24" s="95">
        <f t="shared" si="1"/>
        <v>0</v>
      </c>
      <c r="E24" s="95">
        <f t="shared" si="1"/>
        <v>0</v>
      </c>
      <c r="F24" s="95">
        <f t="shared" si="1"/>
        <v>0</v>
      </c>
      <c r="G24" s="95">
        <f t="shared" si="1"/>
        <v>0.50505050505050508</v>
      </c>
      <c r="H24" s="95">
        <f t="shared" si="1"/>
        <v>0</v>
      </c>
      <c r="I24" s="95">
        <f t="shared" si="1"/>
        <v>99.494949494949495</v>
      </c>
    </row>
    <row r="25" spans="1:9" ht="15" customHeight="1">
      <c r="A25" s="91" t="s">
        <v>116</v>
      </c>
      <c r="B25" s="94">
        <v>100</v>
      </c>
      <c r="C25" s="95">
        <f t="shared" si="1"/>
        <v>2.2744503411675514</v>
      </c>
      <c r="D25" s="95">
        <f t="shared" si="1"/>
        <v>1.3646702047005308</v>
      </c>
      <c r="E25" s="95">
        <f t="shared" si="1"/>
        <v>0.37907505686125853</v>
      </c>
      <c r="F25" s="95">
        <f t="shared" si="1"/>
        <v>0.37907505686125853</v>
      </c>
      <c r="G25" s="95">
        <f t="shared" si="1"/>
        <v>0.37907505686125853</v>
      </c>
      <c r="H25" s="95">
        <f t="shared" si="1"/>
        <v>1.2130401819560273</v>
      </c>
      <c r="I25" s="95">
        <f t="shared" si="1"/>
        <v>97.801364670204705</v>
      </c>
    </row>
    <row r="26" spans="1:9" ht="15" customHeight="1">
      <c r="A26" s="91" t="s">
        <v>117</v>
      </c>
      <c r="B26" s="94">
        <v>100</v>
      </c>
      <c r="C26" s="95">
        <f t="shared" si="1"/>
        <v>2.6732325008793532</v>
      </c>
      <c r="D26" s="95">
        <f t="shared" si="1"/>
        <v>1.1607456911712979</v>
      </c>
      <c r="E26" s="95">
        <f t="shared" si="1"/>
        <v>1.1255715793176222</v>
      </c>
      <c r="F26" s="95">
        <f t="shared" si="1"/>
        <v>1.0903974674639465</v>
      </c>
      <c r="G26" s="95">
        <f t="shared" si="1"/>
        <v>1.6531832571227576</v>
      </c>
      <c r="H26" s="95">
        <f t="shared" si="1"/>
        <v>0.49243756595145971</v>
      </c>
      <c r="I26" s="95">
        <f t="shared" si="1"/>
        <v>97.326767499120649</v>
      </c>
    </row>
    <row r="27" spans="1:9" ht="15" customHeight="1">
      <c r="A27" s="91" t="s">
        <v>118</v>
      </c>
      <c r="B27" s="94">
        <v>100</v>
      </c>
      <c r="C27" s="95">
        <f t="shared" si="1"/>
        <v>2.4375</v>
      </c>
      <c r="D27" s="95">
        <f t="shared" si="1"/>
        <v>1</v>
      </c>
      <c r="E27" s="95">
        <f t="shared" si="1"/>
        <v>1.25</v>
      </c>
      <c r="F27" s="95">
        <f t="shared" si="1"/>
        <v>1.125</v>
      </c>
      <c r="G27" s="95">
        <f t="shared" si="1"/>
        <v>1.375</v>
      </c>
      <c r="H27" s="95">
        <f t="shared" si="1"/>
        <v>0.3125</v>
      </c>
      <c r="I27" s="95">
        <f t="shared" si="1"/>
        <v>97.5625</v>
      </c>
    </row>
    <row r="28" spans="1:9" ht="15" customHeight="1">
      <c r="A28" s="91" t="s">
        <v>119</v>
      </c>
      <c r="B28" s="94">
        <v>100</v>
      </c>
      <c r="C28" s="95">
        <f t="shared" si="1"/>
        <v>3.1645569620253164</v>
      </c>
      <c r="D28" s="95">
        <f t="shared" si="1"/>
        <v>0</v>
      </c>
      <c r="E28" s="95">
        <f t="shared" si="1"/>
        <v>3.1645569620253164</v>
      </c>
      <c r="F28" s="95">
        <f t="shared" si="1"/>
        <v>3.1645569620253164</v>
      </c>
      <c r="G28" s="95">
        <f t="shared" si="1"/>
        <v>0</v>
      </c>
      <c r="H28" s="95">
        <f t="shared" si="1"/>
        <v>0</v>
      </c>
      <c r="I28" s="95">
        <f t="shared" si="1"/>
        <v>96.835443037974684</v>
      </c>
    </row>
    <row r="29" spans="1:9" ht="15" customHeight="1">
      <c r="A29" s="91" t="s">
        <v>120</v>
      </c>
      <c r="B29" s="94">
        <v>100</v>
      </c>
      <c r="C29" s="95">
        <f t="shared" si="1"/>
        <v>0.80645161290322576</v>
      </c>
      <c r="D29" s="95">
        <f t="shared" si="1"/>
        <v>0</v>
      </c>
      <c r="E29" s="95">
        <f t="shared" si="1"/>
        <v>0</v>
      </c>
      <c r="F29" s="95">
        <f t="shared" si="1"/>
        <v>0.80645161290322576</v>
      </c>
      <c r="G29" s="95">
        <f t="shared" si="1"/>
        <v>0.80645161290322576</v>
      </c>
      <c r="H29" s="95">
        <f t="shared" si="1"/>
        <v>0</v>
      </c>
      <c r="I29" s="95">
        <f t="shared" si="1"/>
        <v>99.193548387096769</v>
      </c>
    </row>
    <row r="30" spans="1:9" ht="15" customHeight="1">
      <c r="A30" s="91" t="s">
        <v>121</v>
      </c>
      <c r="B30" s="94">
        <v>100</v>
      </c>
      <c r="C30" s="95">
        <f t="shared" si="1"/>
        <v>0</v>
      </c>
      <c r="D30" s="95">
        <f t="shared" si="1"/>
        <v>0</v>
      </c>
      <c r="E30" s="95">
        <f t="shared" si="1"/>
        <v>0</v>
      </c>
      <c r="F30" s="95">
        <f t="shared" si="1"/>
        <v>0</v>
      </c>
      <c r="G30" s="95">
        <f t="shared" si="1"/>
        <v>0</v>
      </c>
      <c r="H30" s="95">
        <f t="shared" si="1"/>
        <v>0</v>
      </c>
      <c r="I30" s="95">
        <f t="shared" si="1"/>
        <v>100</v>
      </c>
    </row>
    <row r="31" spans="1:9" ht="15" customHeight="1">
      <c r="A31" s="91" t="s">
        <v>122</v>
      </c>
      <c r="B31" s="94">
        <v>100</v>
      </c>
      <c r="C31" s="95">
        <f t="shared" si="1"/>
        <v>0.29182879377431908</v>
      </c>
      <c r="D31" s="95">
        <f t="shared" si="1"/>
        <v>0.29182879377431908</v>
      </c>
      <c r="E31" s="95">
        <f t="shared" si="1"/>
        <v>0</v>
      </c>
      <c r="F31" s="95">
        <f t="shared" si="1"/>
        <v>0</v>
      </c>
      <c r="G31" s="95">
        <f t="shared" si="1"/>
        <v>0</v>
      </c>
      <c r="H31" s="95">
        <f t="shared" si="1"/>
        <v>0</v>
      </c>
      <c r="I31" s="95">
        <f t="shared" si="1"/>
        <v>99.805447470817114</v>
      </c>
    </row>
    <row r="32" spans="1:9" ht="15" customHeight="1">
      <c r="A32" s="91" t="s">
        <v>123</v>
      </c>
      <c r="B32" s="94">
        <v>100</v>
      </c>
      <c r="C32" s="95">
        <f t="shared" si="1"/>
        <v>0.45385779122541603</v>
      </c>
      <c r="D32" s="95">
        <f t="shared" si="1"/>
        <v>0.45385779122541603</v>
      </c>
      <c r="E32" s="95">
        <f t="shared" si="1"/>
        <v>0</v>
      </c>
      <c r="F32" s="95">
        <f t="shared" si="1"/>
        <v>0.45385779122541603</v>
      </c>
      <c r="G32" s="95">
        <f t="shared" si="1"/>
        <v>0.45385779122541603</v>
      </c>
      <c r="H32" s="95">
        <f t="shared" si="1"/>
        <v>0</v>
      </c>
      <c r="I32" s="95">
        <f t="shared" si="1"/>
        <v>99.546142208774583</v>
      </c>
    </row>
    <row r="33" spans="1:9" ht="15" customHeight="1">
      <c r="A33" s="91" t="s">
        <v>124</v>
      </c>
      <c r="B33" s="94">
        <v>100</v>
      </c>
      <c r="C33" s="95">
        <f t="shared" si="1"/>
        <v>1.9567027477102414</v>
      </c>
      <c r="D33" s="95">
        <f t="shared" si="1"/>
        <v>0.99916736053288924</v>
      </c>
      <c r="E33" s="95">
        <f t="shared" si="1"/>
        <v>0</v>
      </c>
      <c r="F33" s="95">
        <f t="shared" si="1"/>
        <v>0.66611157368859286</v>
      </c>
      <c r="G33" s="95">
        <f t="shared" si="1"/>
        <v>0.16652789342214822</v>
      </c>
      <c r="H33" s="95">
        <f t="shared" si="1"/>
        <v>0.12489592006661115</v>
      </c>
      <c r="I33" s="95">
        <f t="shared" si="1"/>
        <v>98.043297252289761</v>
      </c>
    </row>
    <row r="34" spans="1:9" ht="25.5" customHeight="1">
      <c r="A34" s="91" t="s">
        <v>169</v>
      </c>
      <c r="B34" s="94">
        <v>100</v>
      </c>
      <c r="C34" s="95">
        <f t="shared" si="1"/>
        <v>3.0042918454935621</v>
      </c>
      <c r="D34" s="95">
        <f t="shared" si="1"/>
        <v>0.42918454935622319</v>
      </c>
      <c r="E34" s="95">
        <f t="shared" si="1"/>
        <v>0.42918454935622319</v>
      </c>
      <c r="F34" s="95">
        <f t="shared" si="1"/>
        <v>3.0042918454935621</v>
      </c>
      <c r="G34" s="95">
        <f t="shared" si="1"/>
        <v>0.42918454935622319</v>
      </c>
      <c r="H34" s="95">
        <f t="shared" si="1"/>
        <v>0</v>
      </c>
      <c r="I34" s="95">
        <f t="shared" si="1"/>
        <v>96.995708154506431</v>
      </c>
    </row>
    <row r="35" spans="1:9" ht="15" customHeight="1">
      <c r="A35" s="92" t="s">
        <v>125</v>
      </c>
      <c r="B35" s="97">
        <v>100</v>
      </c>
      <c r="C35" s="95">
        <f t="shared" si="1"/>
        <v>3.7891268533772648</v>
      </c>
      <c r="D35" s="95">
        <f t="shared" si="1"/>
        <v>1.3179571663920924</v>
      </c>
      <c r="E35" s="95">
        <f t="shared" si="1"/>
        <v>1.043382756727073</v>
      </c>
      <c r="F35" s="95">
        <f t="shared" si="1"/>
        <v>0.43931905546403077</v>
      </c>
      <c r="G35" s="95">
        <f t="shared" si="1"/>
        <v>0.76880834706205381</v>
      </c>
      <c r="H35" s="95">
        <f t="shared" si="1"/>
        <v>1.8121911037891267</v>
      </c>
      <c r="I35" s="95">
        <f t="shared" si="1"/>
        <v>96.15595826468973</v>
      </c>
    </row>
    <row r="36" spans="1:9" ht="15" customHeight="1">
      <c r="A36" s="197" t="s">
        <v>159</v>
      </c>
      <c r="B36" s="125"/>
      <c r="C36" s="126"/>
      <c r="D36" s="126"/>
      <c r="E36" s="126"/>
      <c r="F36" s="126"/>
      <c r="G36" s="126"/>
      <c r="H36" s="126"/>
      <c r="I36" s="126"/>
    </row>
    <row r="37" spans="1:9" ht="15" customHeight="1">
      <c r="A37" s="91" t="s">
        <v>13</v>
      </c>
      <c r="B37" s="94">
        <v>100</v>
      </c>
      <c r="C37" s="95">
        <v>100</v>
      </c>
      <c r="D37" s="95">
        <v>100</v>
      </c>
      <c r="E37" s="95">
        <v>100</v>
      </c>
      <c r="F37" s="95">
        <v>100</v>
      </c>
      <c r="G37" s="95">
        <v>100</v>
      </c>
      <c r="H37" s="95">
        <v>100</v>
      </c>
      <c r="I37" s="95">
        <v>100</v>
      </c>
    </row>
    <row r="38" spans="1:9" ht="15" customHeight="1">
      <c r="A38" s="91" t="s">
        <v>113</v>
      </c>
      <c r="B38" s="94">
        <f>B6/B$5*100</f>
        <v>6.816136159070453</v>
      </c>
      <c r="C38" s="95">
        <f t="shared" ref="C38:I38" si="2">C6/C$5*100</f>
        <v>2.3622047244094486</v>
      </c>
      <c r="D38" s="95">
        <f t="shared" si="2"/>
        <v>0</v>
      </c>
      <c r="E38" s="95">
        <f t="shared" si="2"/>
        <v>0</v>
      </c>
      <c r="F38" s="95">
        <f t="shared" si="2"/>
        <v>0</v>
      </c>
      <c r="G38" s="95">
        <f t="shared" si="2"/>
        <v>4.8192771084337354</v>
      </c>
      <c r="H38" s="95">
        <f t="shared" si="2"/>
        <v>2.8985507246376812</v>
      </c>
      <c r="I38" s="95">
        <f t="shared" si="2"/>
        <v>6.9106710119495274</v>
      </c>
    </row>
    <row r="39" spans="1:9" ht="15" customHeight="1">
      <c r="A39" s="91" t="s">
        <v>114</v>
      </c>
      <c r="B39" s="94">
        <f t="shared" ref="B39:I51" si="3">B7/B$5*100</f>
        <v>0.33548809426397186</v>
      </c>
      <c r="C39" s="95">
        <f t="shared" si="3"/>
        <v>0.78740157480314954</v>
      </c>
      <c r="D39" s="95">
        <f t="shared" si="3"/>
        <v>0</v>
      </c>
      <c r="E39" s="95">
        <f t="shared" si="3"/>
        <v>0</v>
      </c>
      <c r="F39" s="95">
        <f t="shared" si="3"/>
        <v>0</v>
      </c>
      <c r="G39" s="95">
        <f t="shared" si="3"/>
        <v>0</v>
      </c>
      <c r="H39" s="95">
        <f t="shared" si="3"/>
        <v>2.8985507246376812</v>
      </c>
      <c r="I39" s="95">
        <f t="shared" si="3"/>
        <v>0.31753990139550431</v>
      </c>
    </row>
    <row r="40" spans="1:9" ht="15" customHeight="1">
      <c r="A40" s="91" t="s">
        <v>115</v>
      </c>
      <c r="B40" s="94">
        <f t="shared" si="3"/>
        <v>6.4806480648064806</v>
      </c>
      <c r="C40" s="95">
        <f t="shared" si="3"/>
        <v>1.5748031496062991</v>
      </c>
      <c r="D40" s="95">
        <f t="shared" si="3"/>
        <v>0</v>
      </c>
      <c r="E40" s="95">
        <f t="shared" si="3"/>
        <v>0</v>
      </c>
      <c r="F40" s="95">
        <f t="shared" si="3"/>
        <v>0</v>
      </c>
      <c r="G40" s="95">
        <f t="shared" si="3"/>
        <v>4.8192771084337354</v>
      </c>
      <c r="H40" s="95">
        <f t="shared" si="3"/>
        <v>0</v>
      </c>
      <c r="I40" s="95">
        <f t="shared" si="3"/>
        <v>6.5847747973594046</v>
      </c>
    </row>
    <row r="41" spans="1:9" ht="15" customHeight="1">
      <c r="A41" s="91" t="s">
        <v>116</v>
      </c>
      <c r="B41" s="94">
        <f t="shared" si="3"/>
        <v>10.792897471565338</v>
      </c>
      <c r="C41" s="95">
        <f t="shared" si="3"/>
        <v>11.811023622047244</v>
      </c>
      <c r="D41" s="95">
        <f t="shared" si="3"/>
        <v>16.363636363636363</v>
      </c>
      <c r="E41" s="95">
        <f t="shared" si="3"/>
        <v>7.4626865671641784</v>
      </c>
      <c r="F41" s="95">
        <f t="shared" si="3"/>
        <v>6.0975609756097562</v>
      </c>
      <c r="G41" s="95">
        <f t="shared" si="3"/>
        <v>6.024096385542169</v>
      </c>
      <c r="H41" s="95">
        <f t="shared" si="3"/>
        <v>23.188405797101449</v>
      </c>
      <c r="I41" s="95">
        <f t="shared" si="3"/>
        <v>10.779644021057909</v>
      </c>
    </row>
    <row r="42" spans="1:9" ht="15" customHeight="1">
      <c r="A42" s="91" t="s">
        <v>117</v>
      </c>
      <c r="B42" s="94">
        <f t="shared" si="3"/>
        <v>23.263235414450538</v>
      </c>
      <c r="C42" s="95">
        <f t="shared" si="3"/>
        <v>29.921259842519689</v>
      </c>
      <c r="D42" s="95">
        <f t="shared" si="3"/>
        <v>30</v>
      </c>
      <c r="E42" s="95">
        <f t="shared" si="3"/>
        <v>47.761194029850742</v>
      </c>
      <c r="F42" s="95">
        <f t="shared" si="3"/>
        <v>37.804878048780488</v>
      </c>
      <c r="G42" s="95">
        <f t="shared" si="3"/>
        <v>56.626506024096393</v>
      </c>
      <c r="H42" s="95">
        <f t="shared" si="3"/>
        <v>20.289855072463769</v>
      </c>
      <c r="I42" s="95">
        <f t="shared" si="3"/>
        <v>23.121918609509486</v>
      </c>
    </row>
    <row r="43" spans="1:9" ht="15" customHeight="1">
      <c r="A43" s="91" t="s">
        <v>118</v>
      </c>
      <c r="B43" s="94">
        <f t="shared" si="3"/>
        <v>13.092218312740364</v>
      </c>
      <c r="C43" s="95">
        <f t="shared" si="3"/>
        <v>15.354330708661418</v>
      </c>
      <c r="D43" s="95">
        <f t="shared" si="3"/>
        <v>14.545454545454545</v>
      </c>
      <c r="E43" s="95">
        <f t="shared" si="3"/>
        <v>29.850746268656714</v>
      </c>
      <c r="F43" s="95">
        <f t="shared" si="3"/>
        <v>21.951219512195124</v>
      </c>
      <c r="G43" s="95">
        <f t="shared" si="3"/>
        <v>26.506024096385545</v>
      </c>
      <c r="H43" s="95">
        <f t="shared" si="3"/>
        <v>7.2463768115942031</v>
      </c>
      <c r="I43" s="95">
        <f t="shared" si="3"/>
        <v>13.044204896799533</v>
      </c>
    </row>
    <row r="44" spans="1:9" ht="15" customHeight="1">
      <c r="A44" s="91" t="s">
        <v>119</v>
      </c>
      <c r="B44" s="94">
        <f t="shared" si="3"/>
        <v>1.2928565583831109</v>
      </c>
      <c r="C44" s="95">
        <f t="shared" si="3"/>
        <v>1.9685039370078741</v>
      </c>
      <c r="D44" s="95">
        <f t="shared" si="3"/>
        <v>0</v>
      </c>
      <c r="E44" s="95">
        <f t="shared" si="3"/>
        <v>7.4626865671641784</v>
      </c>
      <c r="F44" s="95">
        <f t="shared" si="3"/>
        <v>6.0975609756097562</v>
      </c>
      <c r="G44" s="95">
        <f t="shared" si="3"/>
        <v>0</v>
      </c>
      <c r="H44" s="95">
        <f t="shared" si="3"/>
        <v>0</v>
      </c>
      <c r="I44" s="95">
        <f t="shared" si="3"/>
        <v>1.2785159187766357</v>
      </c>
    </row>
    <row r="45" spans="1:9" ht="15" customHeight="1">
      <c r="A45" s="91" t="s">
        <v>120</v>
      </c>
      <c r="B45" s="94">
        <f t="shared" si="3"/>
        <v>3.0439407577121349</v>
      </c>
      <c r="C45" s="95">
        <f t="shared" si="3"/>
        <v>1.1811023622047243</v>
      </c>
      <c r="D45" s="95">
        <f t="shared" si="3"/>
        <v>0</v>
      </c>
      <c r="E45" s="95">
        <f t="shared" si="3"/>
        <v>0</v>
      </c>
      <c r="F45" s="95">
        <f t="shared" si="3"/>
        <v>3.6585365853658534</v>
      </c>
      <c r="G45" s="95">
        <f t="shared" si="3"/>
        <v>3.6144578313253009</v>
      </c>
      <c r="H45" s="95">
        <f t="shared" si="3"/>
        <v>0</v>
      </c>
      <c r="I45" s="95">
        <f t="shared" si="3"/>
        <v>3.0834795688142393</v>
      </c>
    </row>
    <row r="46" spans="1:9" ht="15" customHeight="1">
      <c r="A46" s="91" t="s">
        <v>121</v>
      </c>
      <c r="B46" s="94">
        <f t="shared" si="3"/>
        <v>3.5348989444398988</v>
      </c>
      <c r="C46" s="95">
        <f t="shared" si="3"/>
        <v>0</v>
      </c>
      <c r="D46" s="95">
        <f t="shared" si="3"/>
        <v>0</v>
      </c>
      <c r="E46" s="95">
        <f t="shared" si="3"/>
        <v>0</v>
      </c>
      <c r="F46" s="95">
        <f t="shared" si="3"/>
        <v>0</v>
      </c>
      <c r="G46" s="95">
        <f t="shared" si="3"/>
        <v>0</v>
      </c>
      <c r="H46" s="95">
        <f t="shared" si="3"/>
        <v>0</v>
      </c>
      <c r="I46" s="95">
        <f t="shared" si="3"/>
        <v>3.6099273000752068</v>
      </c>
    </row>
    <row r="47" spans="1:9" ht="15" customHeight="1">
      <c r="A47" s="91" t="s">
        <v>122</v>
      </c>
      <c r="B47" s="94">
        <f t="shared" si="3"/>
        <v>8.4117502659356838</v>
      </c>
      <c r="C47" s="95">
        <f t="shared" si="3"/>
        <v>1.1811023622047243</v>
      </c>
      <c r="D47" s="95">
        <f t="shared" si="3"/>
        <v>2.7272727272727271</v>
      </c>
      <c r="E47" s="95">
        <f t="shared" si="3"/>
        <v>0</v>
      </c>
      <c r="F47" s="95">
        <f t="shared" si="3"/>
        <v>0</v>
      </c>
      <c r="G47" s="95">
        <f t="shared" si="3"/>
        <v>0</v>
      </c>
      <c r="H47" s="95">
        <f t="shared" si="3"/>
        <v>0</v>
      </c>
      <c r="I47" s="95">
        <f t="shared" si="3"/>
        <v>8.573577337678616</v>
      </c>
    </row>
    <row r="48" spans="1:9" ht="15" customHeight="1">
      <c r="A48" s="91" t="s">
        <v>123</v>
      </c>
      <c r="B48" s="94">
        <f t="shared" si="3"/>
        <v>5.4087226904508627</v>
      </c>
      <c r="C48" s="95">
        <f t="shared" si="3"/>
        <v>1.1811023622047243</v>
      </c>
      <c r="D48" s="95">
        <f t="shared" si="3"/>
        <v>2.7272727272727271</v>
      </c>
      <c r="E48" s="95">
        <f t="shared" si="3"/>
        <v>0</v>
      </c>
      <c r="F48" s="95">
        <f t="shared" si="3"/>
        <v>3.6585365853658534</v>
      </c>
      <c r="G48" s="95">
        <f t="shared" si="3"/>
        <v>3.6144578313253009</v>
      </c>
      <c r="H48" s="95">
        <f t="shared" si="3"/>
        <v>0</v>
      </c>
      <c r="I48" s="95">
        <f t="shared" si="3"/>
        <v>5.4984540820589958</v>
      </c>
    </row>
    <row r="49" spans="1:9" ht="15" customHeight="1">
      <c r="A49" s="91" t="s">
        <v>124</v>
      </c>
      <c r="B49" s="94">
        <f t="shared" si="3"/>
        <v>19.654692742001473</v>
      </c>
      <c r="C49" s="95">
        <f t="shared" si="3"/>
        <v>18.503937007874015</v>
      </c>
      <c r="D49" s="95">
        <f t="shared" si="3"/>
        <v>21.818181818181817</v>
      </c>
      <c r="E49" s="95">
        <f t="shared" si="3"/>
        <v>0</v>
      </c>
      <c r="F49" s="95">
        <f t="shared" si="3"/>
        <v>19.512195121951219</v>
      </c>
      <c r="G49" s="95">
        <f t="shared" si="3"/>
        <v>4.8192771084337354</v>
      </c>
      <c r="H49" s="95">
        <f t="shared" si="3"/>
        <v>4.3478260869565215</v>
      </c>
      <c r="I49" s="95">
        <f t="shared" si="3"/>
        <v>19.67911757332665</v>
      </c>
    </row>
    <row r="50" spans="1:9" ht="25.5" customHeight="1">
      <c r="A50" s="91" t="s">
        <v>169</v>
      </c>
      <c r="B50" s="94">
        <f t="shared" si="3"/>
        <v>1.9065542917928155</v>
      </c>
      <c r="C50" s="95">
        <f t="shared" si="3"/>
        <v>2.7559055118110236</v>
      </c>
      <c r="D50" s="95">
        <f t="shared" si="3"/>
        <v>0.90909090909090906</v>
      </c>
      <c r="E50" s="95">
        <f t="shared" si="3"/>
        <v>1.4925373134328357</v>
      </c>
      <c r="F50" s="95">
        <f t="shared" si="3"/>
        <v>8.536585365853659</v>
      </c>
      <c r="G50" s="95">
        <f t="shared" si="3"/>
        <v>1.2048192771084338</v>
      </c>
      <c r="H50" s="95">
        <f t="shared" si="3"/>
        <v>0</v>
      </c>
      <c r="I50" s="95">
        <f t="shared" si="3"/>
        <v>1.8885267819837885</v>
      </c>
    </row>
    <row r="51" spans="1:9" ht="15" customHeight="1">
      <c r="A51" s="92" t="s">
        <v>125</v>
      </c>
      <c r="B51" s="97">
        <f t="shared" si="3"/>
        <v>14.900580967187626</v>
      </c>
      <c r="C51" s="98">
        <f t="shared" si="3"/>
        <v>27.165354330708663</v>
      </c>
      <c r="D51" s="98">
        <f t="shared" si="3"/>
        <v>21.818181818181817</v>
      </c>
      <c r="E51" s="98">
        <f t="shared" si="3"/>
        <v>28.35820895522388</v>
      </c>
      <c r="F51" s="98">
        <f t="shared" si="3"/>
        <v>9.7560975609756095</v>
      </c>
      <c r="G51" s="98">
        <f t="shared" si="3"/>
        <v>16.867469879518072</v>
      </c>
      <c r="H51" s="98">
        <f t="shared" si="3"/>
        <v>47.826086956521742</v>
      </c>
      <c r="I51" s="98">
        <f t="shared" si="3"/>
        <v>14.631904403777055</v>
      </c>
    </row>
    <row r="53" spans="1:9">
      <c r="A53" s="4" t="s">
        <v>139</v>
      </c>
    </row>
    <row r="54" spans="1:9">
      <c r="A54" s="4" t="s">
        <v>511</v>
      </c>
    </row>
    <row r="55" spans="1:9">
      <c r="A55" s="4" t="s">
        <v>512</v>
      </c>
    </row>
    <row r="56" spans="1:9">
      <c r="A56" s="4" t="s">
        <v>513</v>
      </c>
    </row>
    <row r="57" spans="1:9">
      <c r="A57" s="4" t="s">
        <v>514</v>
      </c>
    </row>
  </sheetData>
  <mergeCells count="4">
    <mergeCell ref="A2:A3"/>
    <mergeCell ref="B2:B3"/>
    <mergeCell ref="C2:H2"/>
    <mergeCell ref="I2:I3"/>
  </mergeCells>
  <phoneticPr fontId="2"/>
  <pageMargins left="0.75" right="0.75" top="1" bottom="1" header="0.51200000000000001" footer="0.51200000000000001"/>
  <pageSetup paperSize="9" scale="7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zoomScaleNormal="100" workbookViewId="0"/>
  </sheetViews>
  <sheetFormatPr defaultRowHeight="11.25"/>
  <cols>
    <col min="1" max="1" width="18.625" style="1" customWidth="1"/>
    <col min="2" max="5" width="10.625" style="1" customWidth="1"/>
    <col min="6" max="16384" width="9" style="1"/>
  </cols>
  <sheetData>
    <row r="1" spans="1:5" s="56" customFormat="1" ht="19.5" customHeight="1">
      <c r="A1" s="20" t="s">
        <v>462</v>
      </c>
    </row>
    <row r="2" spans="1:5" ht="18.75" customHeight="1">
      <c r="A2" s="574"/>
      <c r="B2" s="537" t="s">
        <v>172</v>
      </c>
      <c r="C2" s="572"/>
      <c r="D2" s="537" t="s">
        <v>6</v>
      </c>
      <c r="E2" s="573"/>
    </row>
    <row r="3" spans="1:5" ht="18.75" customHeight="1">
      <c r="A3" s="575"/>
      <c r="B3" s="114" t="s">
        <v>130</v>
      </c>
      <c r="C3" s="114" t="s">
        <v>27</v>
      </c>
      <c r="D3" s="114" t="s">
        <v>130</v>
      </c>
      <c r="E3" s="114" t="s">
        <v>27</v>
      </c>
    </row>
    <row r="4" spans="1:5" ht="16.5" customHeight="1">
      <c r="A4" s="199" t="s">
        <v>13</v>
      </c>
      <c r="B4" s="125">
        <v>82000</v>
      </c>
      <c r="C4" s="128">
        <f>ROUND(B4/$B$4*100,2)</f>
        <v>100</v>
      </c>
      <c r="D4" s="125">
        <v>77670</v>
      </c>
      <c r="E4" s="128">
        <v>100</v>
      </c>
    </row>
    <row r="5" spans="1:5" ht="16.5" customHeight="1">
      <c r="A5" s="91" t="s">
        <v>170</v>
      </c>
      <c r="B5" s="85">
        <v>64510</v>
      </c>
      <c r="C5" s="94">
        <f>ROUND(B5/$B$4*100,2)</f>
        <v>78.67</v>
      </c>
      <c r="D5" s="85">
        <v>66980</v>
      </c>
      <c r="E5" s="94">
        <f>D5/D$4*100</f>
        <v>86.236642204197238</v>
      </c>
    </row>
    <row r="6" spans="1:5" ht="16.5" customHeight="1">
      <c r="A6" s="91" t="s">
        <v>126</v>
      </c>
      <c r="B6" s="85">
        <v>17490</v>
      </c>
      <c r="C6" s="94">
        <f>ROUND(B6/$B$4*100,2)</f>
        <v>21.33</v>
      </c>
      <c r="D6" s="85">
        <v>10680</v>
      </c>
      <c r="E6" s="94">
        <f t="shared" ref="E6:E12" si="0">D6/D$4*100</f>
        <v>13.750482811896486</v>
      </c>
    </row>
    <row r="7" spans="1:5" ht="16.5" customHeight="1">
      <c r="A7" s="91" t="s">
        <v>82</v>
      </c>
      <c r="B7" s="85">
        <v>6300</v>
      </c>
      <c r="C7" s="94">
        <f t="shared" ref="C7:C12" si="1">ROUND(B7/$B$4*100,2)</f>
        <v>7.68</v>
      </c>
      <c r="D7" s="85">
        <v>5550</v>
      </c>
      <c r="E7" s="200">
        <f t="shared" si="0"/>
        <v>7.1456160679799154</v>
      </c>
    </row>
    <row r="8" spans="1:5" ht="16.5" customHeight="1">
      <c r="A8" s="91" t="s">
        <v>76</v>
      </c>
      <c r="B8" s="85">
        <v>9760</v>
      </c>
      <c r="C8" s="94">
        <f t="shared" si="1"/>
        <v>11.9</v>
      </c>
      <c r="D8" s="85">
        <v>4690</v>
      </c>
      <c r="E8" s="94">
        <f t="shared" si="0"/>
        <v>6.0383674520406849</v>
      </c>
    </row>
    <row r="9" spans="1:5" ht="16.5" customHeight="1">
      <c r="A9" s="91" t="s">
        <v>127</v>
      </c>
      <c r="B9" s="85">
        <v>0</v>
      </c>
      <c r="C9" s="94">
        <f t="shared" si="1"/>
        <v>0</v>
      </c>
      <c r="D9" s="85">
        <v>0</v>
      </c>
      <c r="E9" s="94">
        <f t="shared" si="0"/>
        <v>0</v>
      </c>
    </row>
    <row r="10" spans="1:5" ht="16.5" customHeight="1">
      <c r="A10" s="121" t="s">
        <v>171</v>
      </c>
      <c r="B10" s="85">
        <v>0</v>
      </c>
      <c r="C10" s="94">
        <f t="shared" si="1"/>
        <v>0</v>
      </c>
      <c r="D10" s="85">
        <v>0</v>
      </c>
      <c r="E10" s="94">
        <f t="shared" si="0"/>
        <v>0</v>
      </c>
    </row>
    <row r="11" spans="1:5" ht="16.5" customHeight="1">
      <c r="A11" s="91" t="s">
        <v>128</v>
      </c>
      <c r="B11" s="85">
        <v>9160</v>
      </c>
      <c r="C11" s="94">
        <f t="shared" si="1"/>
        <v>11.17</v>
      </c>
      <c r="D11" s="85">
        <v>4350</v>
      </c>
      <c r="E11" s="94">
        <f t="shared" si="0"/>
        <v>5.6006179992275005</v>
      </c>
    </row>
    <row r="12" spans="1:5" ht="16.5" customHeight="1">
      <c r="A12" s="92" t="s">
        <v>129</v>
      </c>
      <c r="B12" s="88">
        <v>600</v>
      </c>
      <c r="C12" s="97">
        <f t="shared" si="1"/>
        <v>0.73</v>
      </c>
      <c r="D12" s="88">
        <v>340</v>
      </c>
      <c r="E12" s="97">
        <f t="shared" si="0"/>
        <v>0.43774945281318395</v>
      </c>
    </row>
  </sheetData>
  <mergeCells count="3">
    <mergeCell ref="B2:C2"/>
    <mergeCell ref="D2:E2"/>
    <mergeCell ref="A2:A3"/>
  </mergeCells>
  <phoneticPr fontId="2"/>
  <pageMargins left="0.75" right="0.75" top="1" bottom="1" header="0.51200000000000001" footer="0.51200000000000001"/>
  <pageSetup paperSize="9" scale="73"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heetViews>
  <sheetFormatPr defaultRowHeight="13.5"/>
  <cols>
    <col min="1" max="1" width="14.5" customWidth="1"/>
    <col min="9" max="9" width="9" customWidth="1"/>
  </cols>
  <sheetData>
    <row r="1" spans="1:7" s="500" customFormat="1" ht="20.25" customHeight="1">
      <c r="A1" s="500" t="s">
        <v>424</v>
      </c>
    </row>
    <row r="2" spans="1:7" s="75" customFormat="1" ht="37.5" customHeight="1">
      <c r="A2" s="204"/>
      <c r="B2" s="209" t="s">
        <v>251</v>
      </c>
      <c r="C2" s="207" t="s">
        <v>11</v>
      </c>
      <c r="D2" s="208" t="s">
        <v>250</v>
      </c>
      <c r="E2" s="207" t="s">
        <v>7</v>
      </c>
      <c r="F2" s="74" t="s">
        <v>6</v>
      </c>
      <c r="G2" s="201" t="s">
        <v>172</v>
      </c>
    </row>
    <row r="3" spans="1:7" ht="16.5" customHeight="1">
      <c r="A3" s="73" t="s">
        <v>426</v>
      </c>
      <c r="B3" s="72">
        <v>132610</v>
      </c>
      <c r="C3" s="72">
        <v>156220</v>
      </c>
      <c r="D3" s="72">
        <v>170300</v>
      </c>
      <c r="E3" s="72">
        <v>178320</v>
      </c>
      <c r="F3" s="72">
        <v>198860</v>
      </c>
      <c r="G3" s="202">
        <v>209120</v>
      </c>
    </row>
    <row r="4" spans="1:7" ht="16.5" customHeight="1">
      <c r="A4" s="205" t="s">
        <v>82</v>
      </c>
      <c r="B4" s="70">
        <v>75390</v>
      </c>
      <c r="C4" s="70">
        <v>85410</v>
      </c>
      <c r="D4" s="70">
        <v>94210</v>
      </c>
      <c r="E4" s="70">
        <v>103150</v>
      </c>
      <c r="F4" s="70">
        <v>111730</v>
      </c>
      <c r="G4" s="203">
        <v>122210</v>
      </c>
    </row>
    <row r="5" spans="1:7" ht="16.5" customHeight="1">
      <c r="A5" s="205" t="s">
        <v>178</v>
      </c>
      <c r="B5" s="70">
        <v>55420</v>
      </c>
      <c r="C5" s="70">
        <v>65730</v>
      </c>
      <c r="D5" s="70">
        <v>70020</v>
      </c>
      <c r="E5" s="70">
        <v>66030</v>
      </c>
      <c r="F5" s="70">
        <v>79190</v>
      </c>
      <c r="G5" s="203">
        <v>78280</v>
      </c>
    </row>
    <row r="6" spans="1:7">
      <c r="A6" s="82"/>
      <c r="B6" s="69"/>
      <c r="C6" s="69"/>
      <c r="D6" s="69"/>
      <c r="E6" s="69"/>
      <c r="F6" s="69"/>
      <c r="G6" s="69"/>
    </row>
    <row r="7" spans="1:7" ht="16.5" customHeight="1">
      <c r="A7" s="206" t="s">
        <v>179</v>
      </c>
      <c r="B7" s="71">
        <f t="shared" ref="B7:G7" si="0">B4/B$3*100</f>
        <v>56.850916220496195</v>
      </c>
      <c r="C7" s="71">
        <f t="shared" si="0"/>
        <v>54.67289719626168</v>
      </c>
      <c r="D7" s="71">
        <f t="shared" si="0"/>
        <v>55.320023487962423</v>
      </c>
      <c r="E7" s="71">
        <f t="shared" si="0"/>
        <v>57.845446388515029</v>
      </c>
      <c r="F7" s="71">
        <f t="shared" si="0"/>
        <v>56.18525595896611</v>
      </c>
      <c r="G7" s="71">
        <f t="shared" si="0"/>
        <v>58.440130068859986</v>
      </c>
    </row>
    <row r="8" spans="1:7" ht="6.75" customHeight="1">
      <c r="A8" s="69"/>
      <c r="B8" s="276"/>
      <c r="C8" s="276"/>
      <c r="D8" s="276"/>
      <c r="E8" s="276"/>
      <c r="F8" s="276"/>
      <c r="G8" s="276"/>
    </row>
    <row r="9" spans="1:7">
      <c r="A9" s="76" t="s">
        <v>515</v>
      </c>
    </row>
    <row r="10" spans="1:7">
      <c r="A10" s="493" t="s">
        <v>516</v>
      </c>
    </row>
    <row r="11" spans="1:7">
      <c r="A11" s="493" t="s">
        <v>517</v>
      </c>
    </row>
  </sheetData>
  <phoneticPr fontId="2"/>
  <pageMargins left="0.7" right="0.7" top="0.75" bottom="0.75" header="0.3" footer="0.3"/>
  <pageSetup paperSize="9" orientation="portrait"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heetViews>
  <sheetFormatPr defaultRowHeight="13.5"/>
  <cols>
    <col min="1" max="1" width="15.625" customWidth="1"/>
    <col min="2" max="10" width="9.625" customWidth="1"/>
  </cols>
  <sheetData>
    <row r="1" spans="1:10" s="500" customFormat="1" ht="21.75" customHeight="1">
      <c r="A1" s="500" t="s">
        <v>425</v>
      </c>
    </row>
    <row r="2" spans="1:10">
      <c r="A2" s="67"/>
      <c r="B2" s="576" t="s">
        <v>196</v>
      </c>
      <c r="C2" s="439" t="s">
        <v>465</v>
      </c>
      <c r="D2" s="440"/>
      <c r="E2" s="440"/>
      <c r="F2" s="440"/>
      <c r="G2" s="449"/>
      <c r="H2" s="449"/>
      <c r="I2" s="450"/>
      <c r="J2" s="579" t="s">
        <v>252</v>
      </c>
    </row>
    <row r="3" spans="1:10">
      <c r="A3" s="80"/>
      <c r="B3" s="577"/>
      <c r="C3" s="576" t="s">
        <v>253</v>
      </c>
      <c r="D3" s="576" t="s">
        <v>45</v>
      </c>
      <c r="E3" s="440" t="s">
        <v>181</v>
      </c>
      <c r="F3" s="449"/>
      <c r="G3" s="440"/>
      <c r="H3" s="449"/>
      <c r="I3" s="450"/>
      <c r="J3" s="580"/>
    </row>
    <row r="4" spans="1:10" ht="26.25" customHeight="1">
      <c r="A4" s="441"/>
      <c r="B4" s="578"/>
      <c r="C4" s="581"/>
      <c r="D4" s="581"/>
      <c r="E4" s="438" t="s">
        <v>180</v>
      </c>
      <c r="F4" s="451" t="s">
        <v>182</v>
      </c>
      <c r="G4" s="426" t="s">
        <v>192</v>
      </c>
      <c r="H4" s="438" t="s">
        <v>183</v>
      </c>
      <c r="I4" s="438" t="s">
        <v>50</v>
      </c>
      <c r="J4" s="580"/>
    </row>
    <row r="5" spans="1:10">
      <c r="A5" s="442" t="s">
        <v>9</v>
      </c>
      <c r="B5" s="210"/>
      <c r="C5" s="210"/>
      <c r="D5" s="210"/>
      <c r="E5" s="210"/>
      <c r="F5" s="210"/>
      <c r="G5" s="210"/>
      <c r="H5" s="210"/>
      <c r="I5" s="210"/>
      <c r="J5" s="210"/>
    </row>
    <row r="6" spans="1:10">
      <c r="A6" s="443" t="s">
        <v>195</v>
      </c>
      <c r="B6" s="211">
        <v>210280</v>
      </c>
      <c r="C6" s="211">
        <v>209120</v>
      </c>
      <c r="D6" s="211">
        <v>122210</v>
      </c>
      <c r="E6" s="211">
        <v>78280</v>
      </c>
      <c r="F6" s="211">
        <v>4460</v>
      </c>
      <c r="G6" s="211">
        <v>350</v>
      </c>
      <c r="H6" s="211">
        <v>69050</v>
      </c>
      <c r="I6" s="211">
        <v>4420</v>
      </c>
      <c r="J6" s="211">
        <v>1160</v>
      </c>
    </row>
    <row r="7" spans="1:10">
      <c r="A7" s="443" t="s">
        <v>518</v>
      </c>
      <c r="B7" s="211">
        <v>11020</v>
      </c>
      <c r="C7" s="211">
        <v>10940</v>
      </c>
      <c r="D7" s="211">
        <v>4480</v>
      </c>
      <c r="E7" s="211">
        <v>6460</v>
      </c>
      <c r="F7" s="211">
        <v>540</v>
      </c>
      <c r="G7" s="211">
        <v>30</v>
      </c>
      <c r="H7" s="211">
        <v>5900</v>
      </c>
      <c r="I7" s="212">
        <v>0</v>
      </c>
      <c r="J7" s="211">
        <v>80</v>
      </c>
    </row>
    <row r="8" spans="1:10">
      <c r="A8" s="443" t="s">
        <v>184</v>
      </c>
      <c r="B8" s="211">
        <v>22190</v>
      </c>
      <c r="C8" s="211">
        <v>22150</v>
      </c>
      <c r="D8" s="211">
        <v>11770</v>
      </c>
      <c r="E8" s="211">
        <v>10370</v>
      </c>
      <c r="F8" s="211">
        <v>1810</v>
      </c>
      <c r="G8" s="211">
        <v>80</v>
      </c>
      <c r="H8" s="211">
        <v>8420</v>
      </c>
      <c r="I8" s="211">
        <v>70</v>
      </c>
      <c r="J8" s="211">
        <v>40</v>
      </c>
    </row>
    <row r="9" spans="1:10">
      <c r="A9" s="443" t="s">
        <v>185</v>
      </c>
      <c r="B9" s="211">
        <v>31060</v>
      </c>
      <c r="C9" s="211">
        <v>31060</v>
      </c>
      <c r="D9" s="211">
        <v>18550</v>
      </c>
      <c r="E9" s="211">
        <v>12500</v>
      </c>
      <c r="F9" s="211">
        <v>1280</v>
      </c>
      <c r="G9" s="211">
        <v>150</v>
      </c>
      <c r="H9" s="211">
        <v>10500</v>
      </c>
      <c r="I9" s="211">
        <v>570</v>
      </c>
      <c r="J9" s="212">
        <v>0</v>
      </c>
    </row>
    <row r="10" spans="1:10">
      <c r="A10" s="443" t="s">
        <v>186</v>
      </c>
      <c r="B10" s="211">
        <v>28490</v>
      </c>
      <c r="C10" s="211">
        <v>28350</v>
      </c>
      <c r="D10" s="211">
        <v>17620</v>
      </c>
      <c r="E10" s="211">
        <v>10720</v>
      </c>
      <c r="F10" s="211">
        <v>430</v>
      </c>
      <c r="G10" s="212">
        <v>0</v>
      </c>
      <c r="H10" s="211">
        <v>9860</v>
      </c>
      <c r="I10" s="211">
        <v>430</v>
      </c>
      <c r="J10" s="211">
        <v>140</v>
      </c>
    </row>
    <row r="11" spans="1:10">
      <c r="A11" s="443" t="s">
        <v>187</v>
      </c>
      <c r="B11" s="211">
        <v>25540</v>
      </c>
      <c r="C11" s="211">
        <v>25160</v>
      </c>
      <c r="D11" s="211">
        <v>14190</v>
      </c>
      <c r="E11" s="211">
        <v>10960</v>
      </c>
      <c r="F11" s="211">
        <v>170</v>
      </c>
      <c r="G11" s="211">
        <v>30</v>
      </c>
      <c r="H11" s="211">
        <v>10160</v>
      </c>
      <c r="I11" s="211">
        <v>610</v>
      </c>
      <c r="J11" s="211">
        <v>380</v>
      </c>
    </row>
    <row r="12" spans="1:10">
      <c r="A12" s="443" t="s">
        <v>188</v>
      </c>
      <c r="B12" s="211">
        <v>37270</v>
      </c>
      <c r="C12" s="211">
        <v>36980</v>
      </c>
      <c r="D12" s="211">
        <v>23840</v>
      </c>
      <c r="E12" s="211">
        <v>13140</v>
      </c>
      <c r="F12" s="211">
        <v>110</v>
      </c>
      <c r="G12" s="211">
        <v>50</v>
      </c>
      <c r="H12" s="211">
        <v>11710</v>
      </c>
      <c r="I12" s="211">
        <v>1280</v>
      </c>
      <c r="J12" s="211">
        <v>290</v>
      </c>
    </row>
    <row r="13" spans="1:10">
      <c r="A13" s="443" t="s">
        <v>189</v>
      </c>
      <c r="B13" s="211">
        <v>26760</v>
      </c>
      <c r="C13" s="211">
        <v>26610</v>
      </c>
      <c r="D13" s="211">
        <v>19910</v>
      </c>
      <c r="E13" s="211">
        <v>6700</v>
      </c>
      <c r="F13" s="211">
        <v>60</v>
      </c>
      <c r="G13" s="212">
        <v>0</v>
      </c>
      <c r="H13" s="211">
        <v>5880</v>
      </c>
      <c r="I13" s="211">
        <v>760</v>
      </c>
      <c r="J13" s="211">
        <v>160</v>
      </c>
    </row>
    <row r="14" spans="1:10">
      <c r="A14" s="443" t="s">
        <v>190</v>
      </c>
      <c r="B14" s="211">
        <v>10630</v>
      </c>
      <c r="C14" s="211">
        <v>10590</v>
      </c>
      <c r="D14" s="211">
        <v>8540</v>
      </c>
      <c r="E14" s="211">
        <v>2050</v>
      </c>
      <c r="F14" s="212">
        <v>0</v>
      </c>
      <c r="G14" s="211">
        <v>30</v>
      </c>
      <c r="H14" s="211">
        <v>1520</v>
      </c>
      <c r="I14" s="211">
        <v>500</v>
      </c>
      <c r="J14" s="211">
        <v>40</v>
      </c>
    </row>
    <row r="15" spans="1:10">
      <c r="A15" s="443" t="s">
        <v>191</v>
      </c>
      <c r="B15" s="211">
        <v>2680</v>
      </c>
      <c r="C15" s="211">
        <v>2680</v>
      </c>
      <c r="D15" s="211">
        <v>2370</v>
      </c>
      <c r="E15" s="211">
        <v>310</v>
      </c>
      <c r="F15" s="212">
        <v>0</v>
      </c>
      <c r="G15" s="212">
        <v>0</v>
      </c>
      <c r="H15" s="211">
        <v>310</v>
      </c>
      <c r="I15" s="212">
        <v>0</v>
      </c>
      <c r="J15" s="212">
        <v>0</v>
      </c>
    </row>
    <row r="16" spans="1:10">
      <c r="A16" s="444" t="s">
        <v>236</v>
      </c>
      <c r="B16" s="213"/>
      <c r="C16" s="211"/>
      <c r="D16" s="211"/>
      <c r="E16" s="211"/>
      <c r="F16" s="211"/>
      <c r="G16" s="212"/>
      <c r="H16" s="212"/>
      <c r="I16" s="211"/>
      <c r="J16" s="212"/>
    </row>
    <row r="17" spans="1:10">
      <c r="A17" s="443" t="s">
        <v>195</v>
      </c>
      <c r="B17" s="216">
        <f>C17+J17</f>
        <v>100.00000000000001</v>
      </c>
      <c r="C17" s="214">
        <f t="shared" ref="C17:J26" si="0">C6/$B6*100</f>
        <v>99.448354574852587</v>
      </c>
      <c r="D17" s="214">
        <f t="shared" si="0"/>
        <v>58.117747764884918</v>
      </c>
      <c r="E17" s="214">
        <f t="shared" si="0"/>
        <v>37.226555069431235</v>
      </c>
      <c r="F17" s="214">
        <f t="shared" si="0"/>
        <v>2.1209815484116419</v>
      </c>
      <c r="G17" s="214">
        <f t="shared" si="0"/>
        <v>0.16644474034620504</v>
      </c>
      <c r="H17" s="214">
        <f t="shared" si="0"/>
        <v>32.837169488301313</v>
      </c>
      <c r="I17" s="214">
        <f t="shared" si="0"/>
        <v>2.1019592923720753</v>
      </c>
      <c r="J17" s="214">
        <f t="shared" si="0"/>
        <v>0.55164542514742243</v>
      </c>
    </row>
    <row r="18" spans="1:10">
      <c r="A18" s="443" t="s">
        <v>518</v>
      </c>
      <c r="B18" s="216">
        <f t="shared" ref="B18:B26" si="1">C18+J18</f>
        <v>100</v>
      </c>
      <c r="C18" s="214">
        <f t="shared" si="0"/>
        <v>99.274047186932847</v>
      </c>
      <c r="D18" s="214">
        <f t="shared" si="0"/>
        <v>40.653357531760435</v>
      </c>
      <c r="E18" s="214">
        <f t="shared" si="0"/>
        <v>58.620689655172406</v>
      </c>
      <c r="F18" s="214">
        <f t="shared" si="0"/>
        <v>4.900181488203267</v>
      </c>
      <c r="G18" s="214">
        <f t="shared" si="0"/>
        <v>0.27223230490018147</v>
      </c>
      <c r="H18" s="214">
        <f t="shared" si="0"/>
        <v>53.539019963702358</v>
      </c>
      <c r="I18" s="214">
        <f t="shared" si="0"/>
        <v>0</v>
      </c>
      <c r="J18" s="214">
        <f t="shared" si="0"/>
        <v>0.72595281306715065</v>
      </c>
    </row>
    <row r="19" spans="1:10">
      <c r="A19" s="443" t="s">
        <v>184</v>
      </c>
      <c r="B19" s="216">
        <f t="shared" si="1"/>
        <v>100</v>
      </c>
      <c r="C19" s="214">
        <f t="shared" si="0"/>
        <v>99.819738621000454</v>
      </c>
      <c r="D19" s="214">
        <f t="shared" si="0"/>
        <v>53.041910770617392</v>
      </c>
      <c r="E19" s="214">
        <f t="shared" si="0"/>
        <v>46.732762505633168</v>
      </c>
      <c r="F19" s="214">
        <f t="shared" si="0"/>
        <v>8.1568273997296075</v>
      </c>
      <c r="G19" s="214">
        <f t="shared" si="0"/>
        <v>0.36052275799909872</v>
      </c>
      <c r="H19" s="214">
        <f t="shared" si="0"/>
        <v>37.945020279405142</v>
      </c>
      <c r="I19" s="214">
        <f t="shared" si="0"/>
        <v>0.31545741324921134</v>
      </c>
      <c r="J19" s="214">
        <f t="shared" si="0"/>
        <v>0.18026137899954936</v>
      </c>
    </row>
    <row r="20" spans="1:10">
      <c r="A20" s="443" t="s">
        <v>185</v>
      </c>
      <c r="B20" s="216">
        <f t="shared" si="1"/>
        <v>100</v>
      </c>
      <c r="C20" s="214">
        <f t="shared" si="0"/>
        <v>100</v>
      </c>
      <c r="D20" s="214">
        <f t="shared" si="0"/>
        <v>59.723116548615586</v>
      </c>
      <c r="E20" s="214">
        <f t="shared" si="0"/>
        <v>40.244687701223434</v>
      </c>
      <c r="F20" s="214">
        <f t="shared" si="0"/>
        <v>4.1210560206052804</v>
      </c>
      <c r="G20" s="214">
        <f t="shared" si="0"/>
        <v>0.4829362524146813</v>
      </c>
      <c r="H20" s="214">
        <f t="shared" si="0"/>
        <v>33.805537669027693</v>
      </c>
      <c r="I20" s="214">
        <f t="shared" si="0"/>
        <v>1.8351577591757886</v>
      </c>
      <c r="J20" s="214">
        <f t="shared" si="0"/>
        <v>0</v>
      </c>
    </row>
    <row r="21" spans="1:10">
      <c r="A21" s="443" t="s">
        <v>186</v>
      </c>
      <c r="B21" s="216">
        <f t="shared" si="1"/>
        <v>100</v>
      </c>
      <c r="C21" s="214">
        <f t="shared" si="0"/>
        <v>99.508599508599502</v>
      </c>
      <c r="D21" s="214">
        <f t="shared" si="0"/>
        <v>61.846261846261839</v>
      </c>
      <c r="E21" s="214">
        <f t="shared" si="0"/>
        <v>37.627237627237626</v>
      </c>
      <c r="F21" s="214">
        <f t="shared" si="0"/>
        <v>1.5093015093015094</v>
      </c>
      <c r="G21" s="214">
        <f t="shared" si="0"/>
        <v>0</v>
      </c>
      <c r="H21" s="214">
        <f t="shared" si="0"/>
        <v>34.60863460863461</v>
      </c>
      <c r="I21" s="214">
        <f t="shared" si="0"/>
        <v>1.5093015093015094</v>
      </c>
      <c r="J21" s="214">
        <f t="shared" si="0"/>
        <v>0.49140049140049141</v>
      </c>
    </row>
    <row r="22" spans="1:10">
      <c r="A22" s="443" t="s">
        <v>187</v>
      </c>
      <c r="B22" s="216">
        <f t="shared" si="1"/>
        <v>99.999999999999986</v>
      </c>
      <c r="C22" s="214">
        <f t="shared" si="0"/>
        <v>98.512137823022698</v>
      </c>
      <c r="D22" s="214">
        <f t="shared" si="0"/>
        <v>55.559906029757244</v>
      </c>
      <c r="E22" s="214">
        <f t="shared" si="0"/>
        <v>42.913077525450269</v>
      </c>
      <c r="F22" s="214">
        <f t="shared" si="0"/>
        <v>0.66562255285826155</v>
      </c>
      <c r="G22" s="214">
        <f t="shared" si="0"/>
        <v>0.11746280344557558</v>
      </c>
      <c r="H22" s="214">
        <f t="shared" si="0"/>
        <v>39.780736100234925</v>
      </c>
      <c r="I22" s="214">
        <f t="shared" si="0"/>
        <v>2.3884103367267033</v>
      </c>
      <c r="J22" s="214">
        <f t="shared" si="0"/>
        <v>1.4878621769772904</v>
      </c>
    </row>
    <row r="23" spans="1:10">
      <c r="A23" s="443" t="s">
        <v>188</v>
      </c>
      <c r="B23" s="216">
        <f t="shared" si="1"/>
        <v>100</v>
      </c>
      <c r="C23" s="214">
        <f t="shared" si="0"/>
        <v>99.22189428494768</v>
      </c>
      <c r="D23" s="214">
        <f t="shared" si="0"/>
        <v>63.965656023611487</v>
      </c>
      <c r="E23" s="214">
        <f t="shared" si="0"/>
        <v>35.2562382613362</v>
      </c>
      <c r="F23" s="214">
        <f t="shared" si="0"/>
        <v>0.29514354708881135</v>
      </c>
      <c r="G23" s="214">
        <f t="shared" si="0"/>
        <v>0.13415615776764153</v>
      </c>
      <c r="H23" s="214">
        <f t="shared" si="0"/>
        <v>31.419372149181648</v>
      </c>
      <c r="I23" s="214">
        <f t="shared" si="0"/>
        <v>3.4343976388516233</v>
      </c>
      <c r="J23" s="214">
        <f t="shared" si="0"/>
        <v>0.77810571505232096</v>
      </c>
    </row>
    <row r="24" spans="1:10">
      <c r="A24" s="443" t="s">
        <v>189</v>
      </c>
      <c r="B24" s="216">
        <f t="shared" si="1"/>
        <v>100.0373692077728</v>
      </c>
      <c r="C24" s="214">
        <f t="shared" si="0"/>
        <v>99.439461883408072</v>
      </c>
      <c r="D24" s="214">
        <f t="shared" si="0"/>
        <v>74.402092675635274</v>
      </c>
      <c r="E24" s="214">
        <f t="shared" si="0"/>
        <v>25.037369207772798</v>
      </c>
      <c r="F24" s="214">
        <f t="shared" si="0"/>
        <v>0.22421524663677131</v>
      </c>
      <c r="G24" s="214">
        <f t="shared" si="0"/>
        <v>0</v>
      </c>
      <c r="H24" s="214">
        <f t="shared" si="0"/>
        <v>21.973094170403588</v>
      </c>
      <c r="I24" s="214">
        <f t="shared" si="0"/>
        <v>2.8400597907324365</v>
      </c>
      <c r="J24" s="214">
        <f t="shared" si="0"/>
        <v>0.59790732436472349</v>
      </c>
    </row>
    <row r="25" spans="1:10">
      <c r="A25" s="443" t="s">
        <v>190</v>
      </c>
      <c r="B25" s="216">
        <f t="shared" si="1"/>
        <v>99.999999999999986</v>
      </c>
      <c r="C25" s="214">
        <f t="shared" si="0"/>
        <v>99.623706491063018</v>
      </c>
      <c r="D25" s="214">
        <f t="shared" si="0"/>
        <v>80.338664158043272</v>
      </c>
      <c r="E25" s="214">
        <f t="shared" si="0"/>
        <v>19.285042333019756</v>
      </c>
      <c r="F25" s="214">
        <f t="shared" si="0"/>
        <v>0</v>
      </c>
      <c r="G25" s="214">
        <f t="shared" si="0"/>
        <v>0.28222013170272814</v>
      </c>
      <c r="H25" s="214">
        <f t="shared" si="0"/>
        <v>14.299153339604892</v>
      </c>
      <c r="I25" s="214">
        <f t="shared" si="0"/>
        <v>4.7036688617121358</v>
      </c>
      <c r="J25" s="214">
        <f t="shared" si="0"/>
        <v>0.37629350893697083</v>
      </c>
    </row>
    <row r="26" spans="1:10">
      <c r="A26" s="445" t="s">
        <v>191</v>
      </c>
      <c r="B26" s="217">
        <f t="shared" si="1"/>
        <v>100</v>
      </c>
      <c r="C26" s="215">
        <f t="shared" si="0"/>
        <v>100</v>
      </c>
      <c r="D26" s="215">
        <f t="shared" si="0"/>
        <v>88.432835820895534</v>
      </c>
      <c r="E26" s="215">
        <f t="shared" si="0"/>
        <v>11.567164179104477</v>
      </c>
      <c r="F26" s="215">
        <f t="shared" si="0"/>
        <v>0</v>
      </c>
      <c r="G26" s="215">
        <f t="shared" si="0"/>
        <v>0</v>
      </c>
      <c r="H26" s="215">
        <f t="shared" si="0"/>
        <v>11.567164179104477</v>
      </c>
      <c r="I26" s="215">
        <f t="shared" si="0"/>
        <v>0</v>
      </c>
      <c r="J26" s="215">
        <f t="shared" si="0"/>
        <v>0</v>
      </c>
    </row>
    <row r="27" spans="1:10" ht="9" customHeight="1">
      <c r="A27" s="218"/>
      <c r="B27" s="216"/>
      <c r="C27" s="214"/>
      <c r="D27" s="214"/>
      <c r="E27" s="214"/>
      <c r="F27" s="214"/>
      <c r="G27" s="214"/>
      <c r="H27" s="214"/>
      <c r="I27" s="214"/>
      <c r="J27" s="214"/>
    </row>
    <row r="28" spans="1:10" s="79" customFormat="1" ht="12" customHeight="1">
      <c r="A28" s="76" t="s">
        <v>193</v>
      </c>
      <c r="B28" s="76"/>
      <c r="C28" s="77"/>
      <c r="D28" s="78"/>
      <c r="E28" s="78"/>
      <c r="F28" s="78"/>
      <c r="G28" s="78"/>
      <c r="H28" s="78"/>
      <c r="I28" s="78"/>
      <c r="J28" s="78"/>
    </row>
    <row r="29" spans="1:10" s="79" customFormat="1" ht="12" customHeight="1">
      <c r="A29" s="76" t="s">
        <v>194</v>
      </c>
      <c r="B29" s="76"/>
      <c r="C29" s="77"/>
      <c r="D29" s="78"/>
      <c r="E29" s="78"/>
      <c r="F29" s="78"/>
      <c r="G29" s="78"/>
      <c r="H29" s="78"/>
      <c r="I29" s="78"/>
      <c r="J29" s="78"/>
    </row>
  </sheetData>
  <mergeCells count="4">
    <mergeCell ref="B2:B4"/>
    <mergeCell ref="J2:J4"/>
    <mergeCell ref="C3:C4"/>
    <mergeCell ref="D3:D4"/>
  </mergeCells>
  <phoneticPr fontId="2"/>
  <pageMargins left="0.7" right="0.7"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zoomScaleNormal="100" workbookViewId="0">
      <pane ySplit="2" topLeftCell="A3" activePane="bottomLeft" state="frozen"/>
      <selection pane="bottomLeft"/>
    </sheetView>
  </sheetViews>
  <sheetFormatPr defaultRowHeight="11.25"/>
  <cols>
    <col min="1" max="1" width="17.125" style="1" customWidth="1"/>
    <col min="2" max="11" width="8.5" style="1" customWidth="1"/>
    <col min="12" max="16384" width="9" style="1"/>
  </cols>
  <sheetData>
    <row r="1" spans="1:11" s="56" customFormat="1" ht="21" customHeight="1">
      <c r="A1" s="20" t="s">
        <v>427</v>
      </c>
    </row>
    <row r="2" spans="1:11" ht="36" customHeight="1">
      <c r="A2" s="225"/>
      <c r="B2" s="113" t="s">
        <v>274</v>
      </c>
      <c r="C2" s="113" t="s">
        <v>273</v>
      </c>
      <c r="D2" s="113" t="s">
        <v>255</v>
      </c>
      <c r="E2" s="113" t="s">
        <v>267</v>
      </c>
      <c r="F2" s="113" t="s">
        <v>268</v>
      </c>
      <c r="G2" s="113" t="s">
        <v>270</v>
      </c>
      <c r="H2" s="113" t="s">
        <v>271</v>
      </c>
      <c r="I2" s="190" t="s">
        <v>272</v>
      </c>
      <c r="J2" s="113" t="s">
        <v>44</v>
      </c>
      <c r="K2" s="114" t="s">
        <v>256</v>
      </c>
    </row>
    <row r="3" spans="1:11" ht="17.25" customHeight="1">
      <c r="A3" s="220" t="s">
        <v>9</v>
      </c>
      <c r="B3" s="49"/>
      <c r="C3" s="49"/>
      <c r="D3" s="49"/>
      <c r="E3" s="49"/>
      <c r="F3" s="49"/>
      <c r="G3" s="49"/>
      <c r="H3" s="49"/>
      <c r="I3" s="49"/>
    </row>
    <row r="4" spans="1:11" ht="15" customHeight="1">
      <c r="A4" s="91" t="s">
        <v>257</v>
      </c>
      <c r="B4" s="179">
        <v>87640</v>
      </c>
      <c r="C4" s="179">
        <v>1550</v>
      </c>
      <c r="D4" s="179">
        <v>22670</v>
      </c>
      <c r="E4" s="179">
        <v>36840</v>
      </c>
      <c r="F4" s="179">
        <v>20730</v>
      </c>
      <c r="G4" s="179">
        <v>2570</v>
      </c>
      <c r="H4" s="179">
        <v>1090</v>
      </c>
      <c r="I4" s="179">
        <v>870</v>
      </c>
      <c r="J4" s="179">
        <v>1330</v>
      </c>
      <c r="K4" s="223">
        <v>22.7</v>
      </c>
    </row>
    <row r="5" spans="1:11" ht="15" customHeight="1">
      <c r="A5" s="91" t="s">
        <v>258</v>
      </c>
      <c r="B5" s="179">
        <v>95140</v>
      </c>
      <c r="C5" s="179">
        <v>1270</v>
      </c>
      <c r="D5" s="179">
        <v>24460</v>
      </c>
      <c r="E5" s="179">
        <v>39440</v>
      </c>
      <c r="F5" s="179">
        <v>22820</v>
      </c>
      <c r="G5" s="179">
        <v>3940</v>
      </c>
      <c r="H5" s="179">
        <v>1860</v>
      </c>
      <c r="I5" s="179">
        <v>970</v>
      </c>
      <c r="J5" s="179">
        <v>380</v>
      </c>
      <c r="K5" s="223">
        <v>23.2</v>
      </c>
    </row>
    <row r="6" spans="1:11" ht="15" customHeight="1">
      <c r="A6" s="91" t="s">
        <v>259</v>
      </c>
      <c r="B6" s="179">
        <v>94850</v>
      </c>
      <c r="C6" s="179">
        <v>760</v>
      </c>
      <c r="D6" s="179">
        <v>16620</v>
      </c>
      <c r="E6" s="179">
        <v>32740</v>
      </c>
      <c r="F6" s="179">
        <v>34290</v>
      </c>
      <c r="G6" s="179">
        <v>6310</v>
      </c>
      <c r="H6" s="179">
        <v>1700</v>
      </c>
      <c r="I6" s="179">
        <v>1200</v>
      </c>
      <c r="J6" s="179">
        <v>1230</v>
      </c>
      <c r="K6" s="223">
        <v>28.5</v>
      </c>
    </row>
    <row r="7" spans="1:11" ht="15" customHeight="1">
      <c r="A7" s="91" t="s">
        <v>260</v>
      </c>
      <c r="B7" s="179">
        <v>83170</v>
      </c>
      <c r="C7" s="179">
        <v>890</v>
      </c>
      <c r="D7" s="179">
        <v>13570</v>
      </c>
      <c r="E7" s="179">
        <v>26980</v>
      </c>
      <c r="F7" s="179">
        <v>29940</v>
      </c>
      <c r="G7" s="179">
        <v>6060</v>
      </c>
      <c r="H7" s="179">
        <v>1900</v>
      </c>
      <c r="I7" s="179">
        <v>1520</v>
      </c>
      <c r="J7" s="179">
        <v>2320</v>
      </c>
      <c r="K7" s="223">
        <v>30.1</v>
      </c>
    </row>
    <row r="8" spans="1:11" ht="15" customHeight="1">
      <c r="A8" s="91" t="s">
        <v>261</v>
      </c>
      <c r="B8" s="179">
        <v>99120</v>
      </c>
      <c r="C8" s="179">
        <v>1210</v>
      </c>
      <c r="D8" s="179">
        <v>20710</v>
      </c>
      <c r="E8" s="179">
        <v>37120</v>
      </c>
      <c r="F8" s="179">
        <v>31090</v>
      </c>
      <c r="G8" s="179">
        <v>4020</v>
      </c>
      <c r="H8" s="179">
        <v>2300</v>
      </c>
      <c r="I8" s="179">
        <v>1250</v>
      </c>
      <c r="J8" s="179">
        <v>1420</v>
      </c>
      <c r="K8" s="223">
        <v>25.9</v>
      </c>
    </row>
    <row r="9" spans="1:11" ht="15" customHeight="1">
      <c r="A9" s="91" t="s">
        <v>269</v>
      </c>
      <c r="B9" s="179">
        <v>98720</v>
      </c>
      <c r="C9" s="179">
        <v>1420</v>
      </c>
      <c r="D9" s="179">
        <v>19590</v>
      </c>
      <c r="E9" s="179">
        <v>35390</v>
      </c>
      <c r="F9" s="179">
        <v>33310</v>
      </c>
      <c r="G9" s="179">
        <v>4400</v>
      </c>
      <c r="H9" s="179">
        <v>1960</v>
      </c>
      <c r="I9" s="179">
        <v>980</v>
      </c>
      <c r="J9" s="179">
        <v>1680</v>
      </c>
      <c r="K9" s="223">
        <v>27</v>
      </c>
    </row>
    <row r="10" spans="1:11" ht="17.25" customHeight="1">
      <c r="A10" s="36" t="s">
        <v>27</v>
      </c>
      <c r="B10" s="179"/>
      <c r="C10" s="179"/>
      <c r="D10" s="179"/>
      <c r="E10" s="179"/>
      <c r="F10" s="179"/>
      <c r="G10" s="179"/>
      <c r="H10" s="179"/>
      <c r="I10" s="179"/>
      <c r="J10" s="179"/>
      <c r="K10" s="179"/>
    </row>
    <row r="11" spans="1:11" ht="15" customHeight="1">
      <c r="A11" s="91" t="s">
        <v>257</v>
      </c>
      <c r="B11" s="223">
        <f t="shared" ref="B11:J11" si="0">ROUND(B4/$B$4*100,2)</f>
        <v>100</v>
      </c>
      <c r="C11" s="223">
        <f t="shared" si="0"/>
        <v>1.77</v>
      </c>
      <c r="D11" s="223">
        <f t="shared" si="0"/>
        <v>25.87</v>
      </c>
      <c r="E11" s="223">
        <f t="shared" si="0"/>
        <v>42.04</v>
      </c>
      <c r="F11" s="223">
        <f t="shared" si="0"/>
        <v>23.65</v>
      </c>
      <c r="G11" s="223">
        <f t="shared" si="0"/>
        <v>2.93</v>
      </c>
      <c r="H11" s="223">
        <f t="shared" si="0"/>
        <v>1.24</v>
      </c>
      <c r="I11" s="223">
        <f t="shared" si="0"/>
        <v>0.99</v>
      </c>
      <c r="J11" s="223">
        <f t="shared" si="0"/>
        <v>1.52</v>
      </c>
      <c r="K11" s="224" t="s">
        <v>262</v>
      </c>
    </row>
    <row r="12" spans="1:11" ht="15" customHeight="1">
      <c r="A12" s="91" t="s">
        <v>258</v>
      </c>
      <c r="B12" s="223">
        <f t="shared" ref="B12:J12" si="1">ROUND(B5/$B$5*100,2)</f>
        <v>100</v>
      </c>
      <c r="C12" s="223">
        <f t="shared" si="1"/>
        <v>1.33</v>
      </c>
      <c r="D12" s="223">
        <f t="shared" si="1"/>
        <v>25.71</v>
      </c>
      <c r="E12" s="223">
        <f t="shared" si="1"/>
        <v>41.45</v>
      </c>
      <c r="F12" s="223">
        <f t="shared" si="1"/>
        <v>23.99</v>
      </c>
      <c r="G12" s="223">
        <f t="shared" si="1"/>
        <v>4.1399999999999997</v>
      </c>
      <c r="H12" s="223">
        <f t="shared" si="1"/>
        <v>1.96</v>
      </c>
      <c r="I12" s="223">
        <f t="shared" si="1"/>
        <v>1.02</v>
      </c>
      <c r="J12" s="223">
        <f t="shared" si="1"/>
        <v>0.4</v>
      </c>
      <c r="K12" s="224" t="s">
        <v>262</v>
      </c>
    </row>
    <row r="13" spans="1:11" ht="15" customHeight="1">
      <c r="A13" s="91" t="s">
        <v>259</v>
      </c>
      <c r="B13" s="223">
        <f t="shared" ref="B13:J13" si="2">ROUND(B6/$B$6*100,2)</f>
        <v>100</v>
      </c>
      <c r="C13" s="223">
        <f t="shared" si="2"/>
        <v>0.8</v>
      </c>
      <c r="D13" s="223">
        <f t="shared" si="2"/>
        <v>17.52</v>
      </c>
      <c r="E13" s="223">
        <f t="shared" si="2"/>
        <v>34.520000000000003</v>
      </c>
      <c r="F13" s="223">
        <f t="shared" si="2"/>
        <v>36.15</v>
      </c>
      <c r="G13" s="223">
        <f t="shared" si="2"/>
        <v>6.65</v>
      </c>
      <c r="H13" s="223">
        <f t="shared" si="2"/>
        <v>1.79</v>
      </c>
      <c r="I13" s="223">
        <f t="shared" si="2"/>
        <v>1.27</v>
      </c>
      <c r="J13" s="223">
        <f t="shared" si="2"/>
        <v>1.3</v>
      </c>
      <c r="K13" s="224" t="s">
        <v>263</v>
      </c>
    </row>
    <row r="14" spans="1:11" ht="15" customHeight="1">
      <c r="A14" s="91" t="s">
        <v>260</v>
      </c>
      <c r="B14" s="223">
        <f t="shared" ref="B14:J14" si="3">ROUND(B7/$B$7*100,2)</f>
        <v>100</v>
      </c>
      <c r="C14" s="223">
        <f t="shared" si="3"/>
        <v>1.07</v>
      </c>
      <c r="D14" s="223">
        <f t="shared" si="3"/>
        <v>16.32</v>
      </c>
      <c r="E14" s="223">
        <f t="shared" si="3"/>
        <v>32.44</v>
      </c>
      <c r="F14" s="223">
        <f t="shared" si="3"/>
        <v>36</v>
      </c>
      <c r="G14" s="223">
        <f t="shared" si="3"/>
        <v>7.29</v>
      </c>
      <c r="H14" s="223">
        <f t="shared" si="3"/>
        <v>2.2799999999999998</v>
      </c>
      <c r="I14" s="223">
        <f t="shared" si="3"/>
        <v>1.83</v>
      </c>
      <c r="J14" s="223">
        <f t="shared" si="3"/>
        <v>2.79</v>
      </c>
      <c r="K14" s="224" t="s">
        <v>35</v>
      </c>
    </row>
    <row r="15" spans="1:11" ht="15" customHeight="1">
      <c r="A15" s="91" t="s">
        <v>261</v>
      </c>
      <c r="B15" s="94">
        <f t="shared" ref="B15:J15" si="4">ROUND(B8/$B$8*100,2)</f>
        <v>100</v>
      </c>
      <c r="C15" s="95">
        <f t="shared" si="4"/>
        <v>1.22</v>
      </c>
      <c r="D15" s="95">
        <f t="shared" si="4"/>
        <v>20.89</v>
      </c>
      <c r="E15" s="95">
        <f t="shared" si="4"/>
        <v>37.450000000000003</v>
      </c>
      <c r="F15" s="95">
        <f t="shared" si="4"/>
        <v>31.37</v>
      </c>
      <c r="G15" s="95">
        <f t="shared" si="4"/>
        <v>4.0599999999999996</v>
      </c>
      <c r="H15" s="95">
        <f t="shared" si="4"/>
        <v>2.3199999999999998</v>
      </c>
      <c r="I15" s="95">
        <f t="shared" si="4"/>
        <v>1.26</v>
      </c>
      <c r="J15" s="95">
        <f t="shared" si="4"/>
        <v>1.43</v>
      </c>
      <c r="K15" s="96" t="s">
        <v>264</v>
      </c>
    </row>
    <row r="16" spans="1:11" ht="15" customHeight="1">
      <c r="A16" s="92" t="s">
        <v>269</v>
      </c>
      <c r="B16" s="97">
        <f>ROUND(B9/$B$8*100,2)</f>
        <v>99.6</v>
      </c>
      <c r="C16" s="98">
        <f>ROUND(C9/$B$9*100,2)</f>
        <v>1.44</v>
      </c>
      <c r="D16" s="98">
        <f t="shared" ref="D16:J16" si="5">ROUND(D9/$B$9*100,2)</f>
        <v>19.84</v>
      </c>
      <c r="E16" s="98">
        <f t="shared" si="5"/>
        <v>35.85</v>
      </c>
      <c r="F16" s="98">
        <f t="shared" si="5"/>
        <v>33.74</v>
      </c>
      <c r="G16" s="98">
        <f t="shared" si="5"/>
        <v>4.46</v>
      </c>
      <c r="H16" s="98">
        <f t="shared" si="5"/>
        <v>1.99</v>
      </c>
      <c r="I16" s="98">
        <f t="shared" si="5"/>
        <v>0.99</v>
      </c>
      <c r="J16" s="98">
        <f t="shared" si="5"/>
        <v>1.7</v>
      </c>
      <c r="K16" s="169" t="s">
        <v>264</v>
      </c>
    </row>
    <row r="17" spans="1:11" ht="15" customHeight="1">
      <c r="A17" s="11" t="s">
        <v>275</v>
      </c>
      <c r="B17" s="13"/>
      <c r="C17" s="13"/>
      <c r="D17" s="13"/>
      <c r="E17" s="13"/>
      <c r="F17" s="13"/>
      <c r="G17" s="13"/>
      <c r="H17" s="13"/>
      <c r="I17" s="13"/>
      <c r="J17" s="13"/>
      <c r="K17" s="10"/>
    </row>
    <row r="18" spans="1:11" ht="15" customHeight="1">
      <c r="A18" s="7" t="s">
        <v>265</v>
      </c>
      <c r="B18" s="13"/>
      <c r="C18" s="13"/>
      <c r="D18" s="13"/>
      <c r="E18" s="13"/>
      <c r="F18" s="13"/>
      <c r="G18" s="13"/>
      <c r="H18" s="13"/>
      <c r="I18" s="13"/>
      <c r="J18" s="13"/>
      <c r="K18" s="10"/>
    </row>
  </sheetData>
  <phoneticPr fontId="2"/>
  <pageMargins left="0.75" right="0.75" top="1" bottom="1" header="0.51200000000000001" footer="0.51200000000000001"/>
  <pageSetup paperSize="9" scale="73"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zoomScaleNormal="100" workbookViewId="0">
      <pane ySplit="1" topLeftCell="A11" activePane="bottomLeft" state="frozen"/>
      <selection activeCell="D14" sqref="D14"/>
      <selection pane="bottomLeft" activeCell="D14" sqref="D14"/>
    </sheetView>
  </sheetViews>
  <sheetFormatPr defaultRowHeight="11.25"/>
  <cols>
    <col min="1" max="1" width="21.625" style="1" customWidth="1"/>
    <col min="2" max="11" width="9.25" style="1" customWidth="1"/>
    <col min="12" max="16384" width="9" style="1"/>
  </cols>
  <sheetData>
    <row r="1" spans="1:11" s="56" customFormat="1" ht="24.75" customHeight="1">
      <c r="A1" s="20" t="s">
        <v>519</v>
      </c>
    </row>
    <row r="2" spans="1:11" ht="36" customHeight="1">
      <c r="A2" s="219"/>
      <c r="B2" s="113" t="s">
        <v>254</v>
      </c>
      <c r="C2" s="113" t="s">
        <v>276</v>
      </c>
      <c r="D2" s="113" t="s">
        <v>255</v>
      </c>
      <c r="E2" s="113" t="s">
        <v>267</v>
      </c>
      <c r="F2" s="113" t="s">
        <v>268</v>
      </c>
      <c r="G2" s="113" t="s">
        <v>270</v>
      </c>
      <c r="H2" s="113" t="s">
        <v>271</v>
      </c>
      <c r="I2" s="190" t="s">
        <v>272</v>
      </c>
      <c r="J2" s="113" t="s">
        <v>44</v>
      </c>
      <c r="K2" s="114" t="s">
        <v>256</v>
      </c>
    </row>
    <row r="3" spans="1:11" ht="16.5" customHeight="1">
      <c r="A3" s="22" t="s">
        <v>9</v>
      </c>
      <c r="B3" s="9"/>
      <c r="C3" s="9"/>
      <c r="D3" s="9"/>
      <c r="E3" s="9"/>
      <c r="F3" s="9"/>
      <c r="G3" s="9"/>
      <c r="H3" s="9"/>
      <c r="I3" s="9"/>
      <c r="J3" s="222"/>
      <c r="K3" s="221"/>
    </row>
    <row r="4" spans="1:11" ht="15" customHeight="1">
      <c r="A4" s="91" t="s">
        <v>13</v>
      </c>
      <c r="B4" s="179">
        <v>98720</v>
      </c>
      <c r="C4" s="179">
        <v>1420</v>
      </c>
      <c r="D4" s="179">
        <v>19590</v>
      </c>
      <c r="E4" s="179">
        <v>35390</v>
      </c>
      <c r="F4" s="179">
        <v>33310</v>
      </c>
      <c r="G4" s="179">
        <v>4400</v>
      </c>
      <c r="H4" s="179">
        <v>1960</v>
      </c>
      <c r="I4" s="179">
        <v>980</v>
      </c>
      <c r="J4" s="179">
        <v>1680</v>
      </c>
      <c r="K4" s="223">
        <v>27</v>
      </c>
    </row>
    <row r="5" spans="1:11" ht="15" customHeight="1">
      <c r="A5" s="91" t="s">
        <v>82</v>
      </c>
      <c r="B5" s="179">
        <v>58560</v>
      </c>
      <c r="C5" s="179">
        <v>930</v>
      </c>
      <c r="D5" s="179">
        <v>8670</v>
      </c>
      <c r="E5" s="179">
        <v>21470</v>
      </c>
      <c r="F5" s="179">
        <v>21430</v>
      </c>
      <c r="G5" s="179">
        <v>3100</v>
      </c>
      <c r="H5" s="179">
        <v>1670</v>
      </c>
      <c r="I5" s="179">
        <v>740</v>
      </c>
      <c r="J5" s="179">
        <v>550</v>
      </c>
      <c r="K5" s="223">
        <v>28.6</v>
      </c>
    </row>
    <row r="6" spans="1:11" ht="15" customHeight="1">
      <c r="A6" s="91" t="s">
        <v>277</v>
      </c>
      <c r="B6" s="179">
        <v>40160</v>
      </c>
      <c r="C6" s="179">
        <v>480</v>
      </c>
      <c r="D6" s="179">
        <v>10920</v>
      </c>
      <c r="E6" s="179">
        <v>13910</v>
      </c>
      <c r="F6" s="179">
        <v>11880</v>
      </c>
      <c r="G6" s="179">
        <v>1300</v>
      </c>
      <c r="H6" s="179">
        <v>290</v>
      </c>
      <c r="I6" s="179">
        <v>240</v>
      </c>
      <c r="J6" s="179">
        <v>1130</v>
      </c>
      <c r="K6" s="223">
        <v>23.7</v>
      </c>
    </row>
    <row r="7" spans="1:11" ht="15" customHeight="1">
      <c r="A7" s="91" t="s">
        <v>278</v>
      </c>
      <c r="B7" s="179">
        <v>2140</v>
      </c>
      <c r="C7" s="179">
        <v>0</v>
      </c>
      <c r="D7" s="179">
        <v>650</v>
      </c>
      <c r="E7" s="179">
        <v>740</v>
      </c>
      <c r="F7" s="179">
        <v>720</v>
      </c>
      <c r="G7" s="179">
        <v>30</v>
      </c>
      <c r="H7" s="179">
        <v>0</v>
      </c>
      <c r="I7" s="179">
        <v>0</v>
      </c>
      <c r="J7" s="179">
        <v>0</v>
      </c>
      <c r="K7" s="223">
        <v>23.4</v>
      </c>
    </row>
    <row r="8" spans="1:11" ht="15" customHeight="1">
      <c r="A8" s="91" t="s">
        <v>279</v>
      </c>
      <c r="B8" s="179">
        <v>100</v>
      </c>
      <c r="C8" s="179">
        <v>0</v>
      </c>
      <c r="D8" s="179">
        <v>50</v>
      </c>
      <c r="E8" s="179">
        <v>50</v>
      </c>
      <c r="F8" s="179">
        <v>0</v>
      </c>
      <c r="G8" s="179">
        <v>0</v>
      </c>
      <c r="H8" s="179">
        <v>0</v>
      </c>
      <c r="I8" s="179">
        <v>0</v>
      </c>
      <c r="J8" s="179">
        <v>0</v>
      </c>
      <c r="K8" s="223">
        <v>15</v>
      </c>
    </row>
    <row r="9" spans="1:11" ht="15" customHeight="1">
      <c r="A9" s="91" t="s">
        <v>280</v>
      </c>
      <c r="B9" s="179">
        <v>32950</v>
      </c>
      <c r="C9" s="179">
        <v>460</v>
      </c>
      <c r="D9" s="179">
        <v>8750</v>
      </c>
      <c r="E9" s="179">
        <v>12080</v>
      </c>
      <c r="F9" s="179">
        <v>9860</v>
      </c>
      <c r="G9" s="179">
        <v>1130</v>
      </c>
      <c r="H9" s="179">
        <v>250</v>
      </c>
      <c r="I9" s="179">
        <v>240</v>
      </c>
      <c r="J9" s="179">
        <v>170</v>
      </c>
      <c r="K9" s="223">
        <v>23.9</v>
      </c>
    </row>
    <row r="10" spans="1:11" ht="15" customHeight="1">
      <c r="A10" s="91" t="s">
        <v>129</v>
      </c>
      <c r="B10" s="179">
        <v>4200</v>
      </c>
      <c r="C10" s="179">
        <v>20</v>
      </c>
      <c r="D10" s="179">
        <v>1300</v>
      </c>
      <c r="E10" s="179">
        <v>760</v>
      </c>
      <c r="F10" s="179">
        <v>1020</v>
      </c>
      <c r="G10" s="179">
        <v>90</v>
      </c>
      <c r="H10" s="179">
        <v>50</v>
      </c>
      <c r="I10" s="179">
        <v>0</v>
      </c>
      <c r="J10" s="179">
        <v>960</v>
      </c>
      <c r="K10" s="223">
        <v>20.8</v>
      </c>
    </row>
    <row r="11" spans="1:11" ht="24" customHeight="1">
      <c r="A11" s="191" t="s">
        <v>281</v>
      </c>
      <c r="B11" s="179">
        <v>770</v>
      </c>
      <c r="C11" s="179">
        <v>0</v>
      </c>
      <c r="D11" s="179">
        <v>160</v>
      </c>
      <c r="E11" s="179">
        <v>280</v>
      </c>
      <c r="F11" s="179">
        <v>270</v>
      </c>
      <c r="G11" s="179">
        <v>50</v>
      </c>
      <c r="H11" s="179">
        <v>0</v>
      </c>
      <c r="I11" s="179">
        <v>0</v>
      </c>
      <c r="J11" s="179">
        <v>0</v>
      </c>
      <c r="K11" s="223">
        <v>26.9</v>
      </c>
    </row>
    <row r="12" spans="1:11" ht="5.25" customHeight="1">
      <c r="A12" s="191"/>
      <c r="B12" s="179"/>
      <c r="C12" s="179"/>
      <c r="D12" s="179"/>
      <c r="E12" s="179"/>
      <c r="F12" s="179"/>
      <c r="G12" s="179"/>
      <c r="H12" s="179"/>
      <c r="I12" s="179"/>
      <c r="J12" s="179"/>
      <c r="K12" s="223"/>
    </row>
    <row r="13" spans="1:11" ht="16.5" customHeight="1">
      <c r="A13" s="36" t="s">
        <v>27</v>
      </c>
      <c r="B13" s="179"/>
      <c r="C13" s="179"/>
      <c r="D13" s="179"/>
      <c r="E13" s="179"/>
      <c r="F13" s="179"/>
      <c r="G13" s="179"/>
      <c r="H13" s="179"/>
      <c r="I13" s="179"/>
      <c r="J13" s="179"/>
      <c r="K13" s="179"/>
    </row>
    <row r="14" spans="1:11" ht="15" customHeight="1">
      <c r="A14" s="91" t="s">
        <v>13</v>
      </c>
      <c r="B14" s="223">
        <f>ROUND(B4/$B$4*100,2)</f>
        <v>100</v>
      </c>
      <c r="C14" s="223">
        <f>C4/$B4*100</f>
        <v>1.4384116693679092</v>
      </c>
      <c r="D14" s="223">
        <f t="shared" ref="D14:J14" si="0">D4/$B4*100</f>
        <v>19.844003241491087</v>
      </c>
      <c r="E14" s="223">
        <f t="shared" si="0"/>
        <v>35.848865478119933</v>
      </c>
      <c r="F14" s="223">
        <f t="shared" si="0"/>
        <v>33.741896272285246</v>
      </c>
      <c r="G14" s="223">
        <f t="shared" si="0"/>
        <v>4.4570502431118308</v>
      </c>
      <c r="H14" s="223">
        <f t="shared" si="0"/>
        <v>1.985413290113452</v>
      </c>
      <c r="I14" s="223">
        <f t="shared" si="0"/>
        <v>0.99270664505672601</v>
      </c>
      <c r="J14" s="223">
        <f t="shared" si="0"/>
        <v>1.7017828200972445</v>
      </c>
      <c r="K14" s="224" t="s">
        <v>35</v>
      </c>
    </row>
    <row r="15" spans="1:11" ht="15" customHeight="1">
      <c r="A15" s="91" t="s">
        <v>82</v>
      </c>
      <c r="B15" s="223">
        <f>ROUND(B5/$B$5*100,2)</f>
        <v>100</v>
      </c>
      <c r="C15" s="223">
        <f t="shared" ref="C15:J21" si="1">C5/$B5*100</f>
        <v>1.5881147540983607</v>
      </c>
      <c r="D15" s="223">
        <f t="shared" si="1"/>
        <v>14.805327868852459</v>
      </c>
      <c r="E15" s="223">
        <f t="shared" si="1"/>
        <v>36.663251366120221</v>
      </c>
      <c r="F15" s="223">
        <f t="shared" si="1"/>
        <v>36.594945355191257</v>
      </c>
      <c r="G15" s="223">
        <f t="shared" si="1"/>
        <v>5.2937158469945356</v>
      </c>
      <c r="H15" s="223">
        <f t="shared" si="1"/>
        <v>2.8517759562841531</v>
      </c>
      <c r="I15" s="223">
        <f t="shared" si="1"/>
        <v>1.2636612021857925</v>
      </c>
      <c r="J15" s="223">
        <f t="shared" si="1"/>
        <v>0.93920765027322406</v>
      </c>
      <c r="K15" s="224" t="s">
        <v>35</v>
      </c>
    </row>
    <row r="16" spans="1:11" ht="15" customHeight="1">
      <c r="A16" s="91" t="s">
        <v>277</v>
      </c>
      <c r="B16" s="223">
        <f>ROUND(B6/$B$6*100,2)</f>
        <v>100</v>
      </c>
      <c r="C16" s="223">
        <f t="shared" si="1"/>
        <v>1.1952191235059761</v>
      </c>
      <c r="D16" s="223">
        <f t="shared" si="1"/>
        <v>27.191235059760956</v>
      </c>
      <c r="E16" s="223">
        <f t="shared" si="1"/>
        <v>34.636454183266935</v>
      </c>
      <c r="F16" s="223">
        <f t="shared" si="1"/>
        <v>29.58167330677291</v>
      </c>
      <c r="G16" s="223">
        <f t="shared" si="1"/>
        <v>3.237051792828685</v>
      </c>
      <c r="H16" s="223">
        <f t="shared" si="1"/>
        <v>0.72211155378486047</v>
      </c>
      <c r="I16" s="223">
        <f t="shared" si="1"/>
        <v>0.59760956175298807</v>
      </c>
      <c r="J16" s="223">
        <f t="shared" si="1"/>
        <v>2.8137450199203187</v>
      </c>
      <c r="K16" s="224" t="s">
        <v>35</v>
      </c>
    </row>
    <row r="17" spans="1:11" ht="15" customHeight="1">
      <c r="A17" s="91" t="s">
        <v>278</v>
      </c>
      <c r="B17" s="223">
        <f>ROUND(B7/$B$7*100,2)</f>
        <v>100</v>
      </c>
      <c r="C17" s="223">
        <f t="shared" si="1"/>
        <v>0</v>
      </c>
      <c r="D17" s="223">
        <f t="shared" si="1"/>
        <v>30.373831775700932</v>
      </c>
      <c r="E17" s="223">
        <f t="shared" si="1"/>
        <v>34.579439252336449</v>
      </c>
      <c r="F17" s="223">
        <f t="shared" si="1"/>
        <v>33.644859813084111</v>
      </c>
      <c r="G17" s="223">
        <f t="shared" si="1"/>
        <v>1.4018691588785046</v>
      </c>
      <c r="H17" s="223">
        <f t="shared" si="1"/>
        <v>0</v>
      </c>
      <c r="I17" s="223">
        <f t="shared" si="1"/>
        <v>0</v>
      </c>
      <c r="J17" s="223">
        <f t="shared" si="1"/>
        <v>0</v>
      </c>
      <c r="K17" s="224" t="s">
        <v>35</v>
      </c>
    </row>
    <row r="18" spans="1:11" ht="15" customHeight="1">
      <c r="A18" s="91" t="s">
        <v>279</v>
      </c>
      <c r="B18" s="223">
        <f>ROUND(B8/$B$8*100,2)</f>
        <v>100</v>
      </c>
      <c r="C18" s="223">
        <f t="shared" si="1"/>
        <v>0</v>
      </c>
      <c r="D18" s="223">
        <f t="shared" si="1"/>
        <v>50</v>
      </c>
      <c r="E18" s="223">
        <f t="shared" si="1"/>
        <v>50</v>
      </c>
      <c r="F18" s="223">
        <f t="shared" si="1"/>
        <v>0</v>
      </c>
      <c r="G18" s="223">
        <f t="shared" si="1"/>
        <v>0</v>
      </c>
      <c r="H18" s="223">
        <f t="shared" si="1"/>
        <v>0</v>
      </c>
      <c r="I18" s="223">
        <f t="shared" si="1"/>
        <v>0</v>
      </c>
      <c r="J18" s="223">
        <f t="shared" si="1"/>
        <v>0</v>
      </c>
      <c r="K18" s="224" t="s">
        <v>35</v>
      </c>
    </row>
    <row r="19" spans="1:11" ht="15" customHeight="1">
      <c r="A19" s="91" t="s">
        <v>280</v>
      </c>
      <c r="B19" s="223">
        <f>ROUND(B9/$B$9*100,2)</f>
        <v>100</v>
      </c>
      <c r="C19" s="223">
        <f t="shared" si="1"/>
        <v>1.3960546282245827</v>
      </c>
      <c r="D19" s="223">
        <f t="shared" si="1"/>
        <v>26.555386949924127</v>
      </c>
      <c r="E19" s="223">
        <f t="shared" si="1"/>
        <v>36.661608497723826</v>
      </c>
      <c r="F19" s="223">
        <f t="shared" si="1"/>
        <v>29.92412746585736</v>
      </c>
      <c r="G19" s="223">
        <f t="shared" si="1"/>
        <v>3.4294385432473442</v>
      </c>
      <c r="H19" s="223">
        <f t="shared" si="1"/>
        <v>0.75872534142640369</v>
      </c>
      <c r="I19" s="223">
        <f t="shared" si="1"/>
        <v>0.72837632776934758</v>
      </c>
      <c r="J19" s="223">
        <f t="shared" si="1"/>
        <v>0.51593323216995446</v>
      </c>
      <c r="K19" s="96" t="s">
        <v>35</v>
      </c>
    </row>
    <row r="20" spans="1:11" ht="15" customHeight="1">
      <c r="A20" s="91" t="s">
        <v>129</v>
      </c>
      <c r="B20" s="223">
        <f>ROUND(B10/$B$10*100,2)</f>
        <v>100</v>
      </c>
      <c r="C20" s="223">
        <f t="shared" si="1"/>
        <v>0.47619047619047622</v>
      </c>
      <c r="D20" s="223">
        <f t="shared" si="1"/>
        <v>30.952380952380953</v>
      </c>
      <c r="E20" s="223">
        <f t="shared" si="1"/>
        <v>18.095238095238095</v>
      </c>
      <c r="F20" s="223">
        <f t="shared" si="1"/>
        <v>24.285714285714285</v>
      </c>
      <c r="G20" s="223">
        <f t="shared" si="1"/>
        <v>2.1428571428571428</v>
      </c>
      <c r="H20" s="223">
        <f t="shared" si="1"/>
        <v>1.1904761904761905</v>
      </c>
      <c r="I20" s="223">
        <f t="shared" si="1"/>
        <v>0</v>
      </c>
      <c r="J20" s="223">
        <f t="shared" si="1"/>
        <v>22.857142857142858</v>
      </c>
      <c r="K20" s="224" t="s">
        <v>35</v>
      </c>
    </row>
    <row r="21" spans="1:11" ht="24.75" customHeight="1">
      <c r="A21" s="192" t="s">
        <v>281</v>
      </c>
      <c r="B21" s="97">
        <f>ROUND(B11/$B$11*100,2)</f>
        <v>100</v>
      </c>
      <c r="C21" s="98">
        <f t="shared" si="1"/>
        <v>0</v>
      </c>
      <c r="D21" s="98">
        <f t="shared" si="1"/>
        <v>20.779220779220779</v>
      </c>
      <c r="E21" s="98">
        <f t="shared" si="1"/>
        <v>36.363636363636367</v>
      </c>
      <c r="F21" s="98">
        <f t="shared" si="1"/>
        <v>35.064935064935064</v>
      </c>
      <c r="G21" s="98">
        <f t="shared" si="1"/>
        <v>6.4935064935064926</v>
      </c>
      <c r="H21" s="98">
        <f t="shared" si="1"/>
        <v>0</v>
      </c>
      <c r="I21" s="98">
        <f t="shared" si="1"/>
        <v>0</v>
      </c>
      <c r="J21" s="98">
        <f t="shared" si="1"/>
        <v>0</v>
      </c>
      <c r="K21" s="132" t="s">
        <v>35</v>
      </c>
    </row>
    <row r="22" spans="1:11" ht="6" customHeight="1">
      <c r="A22" s="232"/>
      <c r="B22" s="95"/>
      <c r="C22" s="95"/>
      <c r="D22" s="95"/>
      <c r="E22" s="95"/>
      <c r="F22" s="95"/>
      <c r="G22" s="95"/>
      <c r="H22" s="95"/>
      <c r="I22" s="95"/>
      <c r="J22" s="95"/>
      <c r="K22" s="93"/>
    </row>
    <row r="23" spans="1:11">
      <c r="A23" s="4" t="s">
        <v>520</v>
      </c>
    </row>
  </sheetData>
  <phoneticPr fontId="2"/>
  <pageMargins left="0.75" right="0.75" top="1" bottom="1" header="0.51200000000000001" footer="0.51200000000000001"/>
  <pageSetup paperSize="9" scale="73"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zoomScaleNormal="100" workbookViewId="0">
      <selection activeCell="D14" sqref="D14"/>
    </sheetView>
  </sheetViews>
  <sheetFormatPr defaultRowHeight="11.25"/>
  <cols>
    <col min="1" max="1" width="23.25" style="1" customWidth="1"/>
    <col min="2" max="16384" width="9" style="1"/>
  </cols>
  <sheetData>
    <row r="1" spans="1:9" s="56" customFormat="1" ht="24" customHeight="1">
      <c r="A1" s="20" t="s">
        <v>530</v>
      </c>
    </row>
    <row r="2" spans="1:9" ht="17.25" customHeight="1">
      <c r="A2" s="539"/>
      <c r="B2" s="537" t="s">
        <v>140</v>
      </c>
      <c r="C2" s="537" t="s">
        <v>45</v>
      </c>
      <c r="D2" s="537" t="s">
        <v>46</v>
      </c>
      <c r="E2" s="537"/>
      <c r="F2" s="537"/>
      <c r="G2" s="537"/>
      <c r="H2" s="553" t="s">
        <v>50</v>
      </c>
    </row>
    <row r="3" spans="1:9" ht="24" customHeight="1">
      <c r="A3" s="540"/>
      <c r="B3" s="537"/>
      <c r="C3" s="537"/>
      <c r="D3" s="113" t="s">
        <v>13</v>
      </c>
      <c r="E3" s="113" t="s">
        <v>52</v>
      </c>
      <c r="F3" s="113" t="s">
        <v>289</v>
      </c>
      <c r="G3" s="113" t="s">
        <v>282</v>
      </c>
      <c r="H3" s="549"/>
    </row>
    <row r="4" spans="1:9" ht="15" customHeight="1">
      <c r="A4" s="197" t="s">
        <v>290</v>
      </c>
      <c r="B4" s="232"/>
      <c r="C4" s="232"/>
      <c r="D4" s="232"/>
      <c r="E4" s="232"/>
      <c r="F4" s="232"/>
      <c r="G4" s="232"/>
      <c r="H4" s="232"/>
    </row>
    <row r="5" spans="1:9" ht="15" customHeight="1">
      <c r="A5" s="91" t="s">
        <v>257</v>
      </c>
      <c r="B5" s="233">
        <v>9.23</v>
      </c>
      <c r="C5" s="233">
        <v>10.28</v>
      </c>
      <c r="D5" s="233">
        <v>7.78</v>
      </c>
      <c r="E5" s="233">
        <v>5.73</v>
      </c>
      <c r="F5" s="233">
        <v>3.61</v>
      </c>
      <c r="G5" s="233">
        <v>6.97</v>
      </c>
      <c r="H5" s="233">
        <v>8.2799999999999994</v>
      </c>
    </row>
    <row r="6" spans="1:9" ht="15" customHeight="1">
      <c r="A6" s="91" t="s">
        <v>258</v>
      </c>
      <c r="B6" s="233">
        <v>10.27</v>
      </c>
      <c r="C6" s="233">
        <v>11.4</v>
      </c>
      <c r="D6" s="233">
        <v>7.39</v>
      </c>
      <c r="E6" s="233">
        <v>6.47</v>
      </c>
      <c r="F6" s="233">
        <v>3.65</v>
      </c>
      <c r="G6" s="233">
        <v>7.37</v>
      </c>
      <c r="H6" s="233">
        <v>8.64</v>
      </c>
    </row>
    <row r="7" spans="1:9" ht="15" customHeight="1">
      <c r="A7" s="91" t="s">
        <v>259</v>
      </c>
      <c r="B7" s="233">
        <v>10.93</v>
      </c>
      <c r="C7" s="233">
        <v>12.28</v>
      </c>
      <c r="D7" s="233">
        <v>7.93</v>
      </c>
      <c r="E7" s="233">
        <v>6.69</v>
      </c>
      <c r="F7" s="234" t="s">
        <v>291</v>
      </c>
      <c r="G7" s="233">
        <v>8.0299999999999994</v>
      </c>
      <c r="H7" s="233">
        <v>8.32</v>
      </c>
    </row>
    <row r="8" spans="1:9" ht="15" customHeight="1">
      <c r="A8" s="91" t="s">
        <v>260</v>
      </c>
      <c r="B8" s="233">
        <v>11.92</v>
      </c>
      <c r="C8" s="233">
        <v>13.42</v>
      </c>
      <c r="D8" s="233">
        <v>8.66</v>
      </c>
      <c r="E8" s="233">
        <v>7.57</v>
      </c>
      <c r="F8" s="233">
        <v>4</v>
      </c>
      <c r="G8" s="233">
        <v>8.7899999999999991</v>
      </c>
      <c r="H8" s="233">
        <v>9.2799999999999994</v>
      </c>
    </row>
    <row r="9" spans="1:9" ht="15" customHeight="1">
      <c r="A9" s="91" t="s">
        <v>261</v>
      </c>
      <c r="B9" s="235">
        <v>12.68</v>
      </c>
      <c r="C9" s="87">
        <v>14.28</v>
      </c>
      <c r="D9" s="87">
        <v>8.89</v>
      </c>
      <c r="E9" s="87">
        <v>7.9</v>
      </c>
      <c r="F9" s="87">
        <v>9.33</v>
      </c>
      <c r="G9" s="87">
        <v>9.07</v>
      </c>
      <c r="H9" s="233">
        <v>8.66</v>
      </c>
      <c r="I9" s="50"/>
    </row>
    <row r="10" spans="1:9" ht="15" customHeight="1">
      <c r="A10" s="92" t="s">
        <v>298</v>
      </c>
      <c r="B10" s="236">
        <v>13.28</v>
      </c>
      <c r="C10" s="90">
        <v>14.55</v>
      </c>
      <c r="D10" s="90">
        <v>10.16</v>
      </c>
      <c r="E10" s="90">
        <v>9.6999999999999993</v>
      </c>
      <c r="F10" s="90">
        <v>11.52</v>
      </c>
      <c r="G10" s="90">
        <v>10.14</v>
      </c>
      <c r="H10" s="90">
        <v>10.73</v>
      </c>
      <c r="I10" s="50"/>
    </row>
    <row r="11" spans="1:9" ht="15.75" customHeight="1">
      <c r="A11" s="231" t="s">
        <v>292</v>
      </c>
      <c r="B11" s="85"/>
      <c r="C11" s="86"/>
      <c r="D11" s="86"/>
      <c r="E11" s="86"/>
      <c r="F11" s="86"/>
      <c r="G11" s="86"/>
      <c r="H11" s="86"/>
    </row>
    <row r="12" spans="1:9" ht="15.75" customHeight="1">
      <c r="A12" s="91" t="s">
        <v>257</v>
      </c>
      <c r="B12" s="235">
        <v>0.69</v>
      </c>
      <c r="C12" s="87">
        <v>0.64</v>
      </c>
      <c r="D12" s="87">
        <v>0.82</v>
      </c>
      <c r="E12" s="87">
        <v>0.91</v>
      </c>
      <c r="F12" s="87">
        <v>1.46</v>
      </c>
      <c r="G12" s="87">
        <v>0.82</v>
      </c>
      <c r="H12" s="87">
        <v>0.73</v>
      </c>
    </row>
    <row r="13" spans="1:9" ht="15.75" customHeight="1">
      <c r="A13" s="91" t="s">
        <v>258</v>
      </c>
      <c r="B13" s="235">
        <v>0.64</v>
      </c>
      <c r="C13" s="87">
        <v>0.6</v>
      </c>
      <c r="D13" s="87">
        <v>0.8</v>
      </c>
      <c r="E13" s="87">
        <v>0.84</v>
      </c>
      <c r="F13" s="87">
        <v>1.44</v>
      </c>
      <c r="G13" s="87">
        <v>0.8</v>
      </c>
      <c r="H13" s="87">
        <v>0.72</v>
      </c>
    </row>
    <row r="14" spans="1:9" ht="15.75" customHeight="1">
      <c r="A14" s="91" t="s">
        <v>259</v>
      </c>
      <c r="B14" s="235">
        <v>0.61</v>
      </c>
      <c r="C14" s="87">
        <v>0.56000000000000005</v>
      </c>
      <c r="D14" s="87">
        <v>0.77</v>
      </c>
      <c r="E14" s="87">
        <v>0.79</v>
      </c>
      <c r="F14" s="237" t="s">
        <v>293</v>
      </c>
      <c r="G14" s="87">
        <v>0.77</v>
      </c>
      <c r="H14" s="87">
        <v>0.78</v>
      </c>
    </row>
    <row r="15" spans="1:9" ht="15.75" customHeight="1">
      <c r="A15" s="91" t="s">
        <v>260</v>
      </c>
      <c r="B15" s="235">
        <v>0.57999999999999996</v>
      </c>
      <c r="C15" s="87">
        <v>0.53</v>
      </c>
      <c r="D15" s="87">
        <v>0.74</v>
      </c>
      <c r="E15" s="87">
        <v>0.74</v>
      </c>
      <c r="F15" s="87">
        <v>1.29</v>
      </c>
      <c r="G15" s="87">
        <v>0.74</v>
      </c>
      <c r="H15" s="87">
        <v>0.7</v>
      </c>
    </row>
    <row r="16" spans="1:9" ht="15.75" customHeight="1">
      <c r="A16" s="91" t="s">
        <v>261</v>
      </c>
      <c r="B16" s="235">
        <v>0.56999999999999995</v>
      </c>
      <c r="C16" s="87">
        <v>0.52</v>
      </c>
      <c r="D16" s="87">
        <v>0.77</v>
      </c>
      <c r="E16" s="87">
        <v>0.77</v>
      </c>
      <c r="F16" s="87">
        <v>0.75</v>
      </c>
      <c r="G16" s="87">
        <v>0.76</v>
      </c>
      <c r="H16" s="87">
        <v>0.83</v>
      </c>
    </row>
    <row r="17" spans="1:8" ht="15.75" customHeight="1">
      <c r="A17" s="92" t="s">
        <v>299</v>
      </c>
      <c r="B17" s="90">
        <v>0.54</v>
      </c>
      <c r="C17" s="90">
        <v>0.5</v>
      </c>
      <c r="D17" s="90">
        <v>0.67</v>
      </c>
      <c r="E17" s="90">
        <v>0.56999999999999995</v>
      </c>
      <c r="F17" s="90">
        <v>0.59</v>
      </c>
      <c r="G17" s="90">
        <v>0.68</v>
      </c>
      <c r="H17" s="90">
        <v>0.7</v>
      </c>
    </row>
    <row r="18" spans="1:8" ht="9" customHeight="1"/>
    <row r="19" spans="1:8">
      <c r="A19" s="1" t="s">
        <v>521</v>
      </c>
    </row>
    <row r="20" spans="1:8">
      <c r="A20" s="1" t="s">
        <v>265</v>
      </c>
    </row>
  </sheetData>
  <mergeCells count="5">
    <mergeCell ref="A2:A3"/>
    <mergeCell ref="B2:B3"/>
    <mergeCell ref="C2:C3"/>
    <mergeCell ref="D2:G2"/>
    <mergeCell ref="H2:H3"/>
  </mergeCells>
  <phoneticPr fontId="2"/>
  <pageMargins left="0.75" right="0.75" top="1" bottom="1" header="0.51200000000000001" footer="0.51200000000000001"/>
  <pageSetup paperSize="9" scale="73"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Normal="100" workbookViewId="0">
      <selection activeCell="D14" sqref="D14"/>
    </sheetView>
  </sheetViews>
  <sheetFormatPr defaultRowHeight="11.25"/>
  <cols>
    <col min="1" max="1" width="17.375" style="1" customWidth="1"/>
    <col min="2" max="8" width="8.5" style="1" customWidth="1"/>
    <col min="9" max="9" width="8.25" style="1" customWidth="1"/>
    <col min="10" max="16384" width="9" style="1"/>
  </cols>
  <sheetData>
    <row r="1" spans="1:10" s="56" customFormat="1" ht="22.5" customHeight="1">
      <c r="A1" s="20" t="s">
        <v>297</v>
      </c>
    </row>
    <row r="2" spans="1:10" ht="13.5" customHeight="1">
      <c r="A2" s="539"/>
      <c r="B2" s="537" t="s">
        <v>254</v>
      </c>
      <c r="C2" s="537"/>
      <c r="D2" s="537"/>
      <c r="E2" s="537"/>
      <c r="F2" s="537"/>
      <c r="G2" s="537"/>
      <c r="H2" s="537"/>
      <c r="I2" s="553" t="s">
        <v>50</v>
      </c>
    </row>
    <row r="3" spans="1:10" ht="13.5" customHeight="1">
      <c r="A3" s="548"/>
      <c r="B3" s="537"/>
      <c r="C3" s="537" t="s">
        <v>52</v>
      </c>
      <c r="D3" s="537" t="s">
        <v>53</v>
      </c>
      <c r="E3" s="537" t="s">
        <v>282</v>
      </c>
      <c r="F3" s="537"/>
      <c r="G3" s="537"/>
      <c r="H3" s="537"/>
      <c r="I3" s="587"/>
    </row>
    <row r="4" spans="1:10" ht="13.5" customHeight="1">
      <c r="A4" s="548"/>
      <c r="B4" s="537"/>
      <c r="C4" s="537"/>
      <c r="D4" s="537"/>
      <c r="E4" s="537" t="s">
        <v>36</v>
      </c>
      <c r="F4" s="537"/>
      <c r="G4" s="537" t="s">
        <v>38</v>
      </c>
      <c r="H4" s="537"/>
      <c r="I4" s="587"/>
    </row>
    <row r="5" spans="1:10" ht="13.5" customHeight="1">
      <c r="A5" s="540"/>
      <c r="B5" s="537"/>
      <c r="C5" s="537"/>
      <c r="D5" s="537"/>
      <c r="E5" s="113" t="s">
        <v>56</v>
      </c>
      <c r="F5" s="113" t="s">
        <v>57</v>
      </c>
      <c r="G5" s="113" t="s">
        <v>56</v>
      </c>
      <c r="H5" s="113" t="s">
        <v>57</v>
      </c>
      <c r="I5" s="549"/>
    </row>
    <row r="6" spans="1:10" ht="18" customHeight="1">
      <c r="A6" s="197" t="s">
        <v>283</v>
      </c>
      <c r="B6" s="93"/>
      <c r="C6" s="93"/>
      <c r="D6" s="93"/>
      <c r="E6" s="93"/>
      <c r="F6" s="93"/>
      <c r="G6" s="93"/>
      <c r="H6" s="93"/>
      <c r="I6" s="93"/>
    </row>
    <row r="7" spans="1:10" ht="15" customHeight="1">
      <c r="A7" s="91" t="s">
        <v>294</v>
      </c>
      <c r="B7" s="227">
        <v>2056</v>
      </c>
      <c r="C7" s="227">
        <v>1118</v>
      </c>
      <c r="D7" s="227">
        <v>1049</v>
      </c>
      <c r="E7" s="227">
        <v>2165</v>
      </c>
      <c r="F7" s="227">
        <v>3218</v>
      </c>
      <c r="G7" s="584">
        <v>2841</v>
      </c>
      <c r="H7" s="584"/>
      <c r="I7" s="227">
        <v>925</v>
      </c>
    </row>
    <row r="8" spans="1:10" ht="15" customHeight="1">
      <c r="A8" s="91" t="s">
        <v>231</v>
      </c>
      <c r="B8" s="227" t="s">
        <v>284</v>
      </c>
      <c r="C8" s="227" t="s">
        <v>285</v>
      </c>
      <c r="D8" s="227" t="s">
        <v>285</v>
      </c>
      <c r="E8" s="227" t="s">
        <v>285</v>
      </c>
      <c r="F8" s="227" t="s">
        <v>286</v>
      </c>
      <c r="G8" s="584" t="s">
        <v>284</v>
      </c>
      <c r="H8" s="584"/>
      <c r="I8" s="227" t="s">
        <v>287</v>
      </c>
    </row>
    <row r="9" spans="1:10" ht="15" customHeight="1">
      <c r="A9" s="91" t="s">
        <v>8</v>
      </c>
      <c r="B9" s="227">
        <v>2852</v>
      </c>
      <c r="C9" s="227">
        <v>1250</v>
      </c>
      <c r="D9" s="227" t="s">
        <v>151</v>
      </c>
      <c r="E9" s="227">
        <v>2670</v>
      </c>
      <c r="F9" s="227" t="s">
        <v>151</v>
      </c>
      <c r="G9" s="584">
        <v>3850</v>
      </c>
      <c r="H9" s="584"/>
      <c r="I9" s="227">
        <v>1274</v>
      </c>
    </row>
    <row r="10" spans="1:10" ht="15" customHeight="1">
      <c r="A10" s="91" t="s">
        <v>7</v>
      </c>
      <c r="B10" s="227">
        <v>2787</v>
      </c>
      <c r="C10" s="227">
        <v>1289</v>
      </c>
      <c r="D10" s="227">
        <v>1671</v>
      </c>
      <c r="E10" s="584">
        <v>3199</v>
      </c>
      <c r="F10" s="584"/>
      <c r="G10" s="584"/>
      <c r="H10" s="584"/>
      <c r="I10" s="227">
        <v>1467</v>
      </c>
    </row>
    <row r="11" spans="1:10" ht="15" customHeight="1">
      <c r="A11" s="91" t="s">
        <v>6</v>
      </c>
      <c r="B11" s="228">
        <v>2973</v>
      </c>
      <c r="C11" s="229">
        <v>1114</v>
      </c>
      <c r="D11" s="229">
        <v>3107</v>
      </c>
      <c r="E11" s="583">
        <v>3355</v>
      </c>
      <c r="F11" s="583"/>
      <c r="G11" s="583"/>
      <c r="H11" s="583"/>
      <c r="I11" s="227">
        <v>1612</v>
      </c>
      <c r="J11" s="50"/>
    </row>
    <row r="12" spans="1:10" ht="15" customHeight="1">
      <c r="A12" s="92" t="s">
        <v>172</v>
      </c>
      <c r="B12" s="230">
        <v>2922</v>
      </c>
      <c r="C12" s="164">
        <v>1268</v>
      </c>
      <c r="D12" s="164">
        <v>3155</v>
      </c>
      <c r="E12" s="585">
        <v>3153</v>
      </c>
      <c r="F12" s="585"/>
      <c r="G12" s="585"/>
      <c r="H12" s="585"/>
      <c r="I12" s="164">
        <v>1506</v>
      </c>
      <c r="J12" s="50"/>
    </row>
    <row r="13" spans="1:10" ht="17.25" customHeight="1">
      <c r="A13" s="231" t="s">
        <v>26</v>
      </c>
      <c r="B13" s="85"/>
      <c r="C13" s="86"/>
      <c r="D13" s="86"/>
      <c r="E13" s="86"/>
      <c r="F13" s="86"/>
      <c r="G13" s="86"/>
      <c r="H13" s="86"/>
      <c r="I13" s="86"/>
    </row>
    <row r="14" spans="1:10" ht="15" customHeight="1">
      <c r="A14" s="91" t="s">
        <v>295</v>
      </c>
      <c r="B14" s="116">
        <f>ROUND((B9-B7)/B7*100,2)</f>
        <v>38.72</v>
      </c>
      <c r="C14" s="117">
        <f>ROUND((C9-C7)/C7*100,2)</f>
        <v>11.81</v>
      </c>
      <c r="D14" s="149" t="s">
        <v>266</v>
      </c>
      <c r="E14" s="117">
        <f>ROUND((E9-E7)/E7*100,2)</f>
        <v>23.33</v>
      </c>
      <c r="F14" s="149" t="s">
        <v>264</v>
      </c>
      <c r="G14" s="582">
        <f>ROUND((G9-G7)/G7*100,2)</f>
        <v>35.520000000000003</v>
      </c>
      <c r="H14" s="582"/>
      <c r="I14" s="117">
        <f>ROUND((I9-I7)/I7*100,2)</f>
        <v>37.729999999999997</v>
      </c>
    </row>
    <row r="15" spans="1:10" ht="15" customHeight="1">
      <c r="A15" s="91" t="s">
        <v>229</v>
      </c>
      <c r="B15" s="116">
        <f>ROUND((B10-B9)/B9*100,2)</f>
        <v>-2.2799999999999998</v>
      </c>
      <c r="C15" s="117">
        <f>ROUND((C10-C9)/C9*100,2)</f>
        <v>3.12</v>
      </c>
      <c r="D15" s="149" t="s">
        <v>288</v>
      </c>
      <c r="E15" s="582" t="s">
        <v>286</v>
      </c>
      <c r="F15" s="582"/>
      <c r="G15" s="582"/>
      <c r="H15" s="582"/>
      <c r="I15" s="117">
        <f>ROUND((I10-I9)/I9*100,2)</f>
        <v>15.15</v>
      </c>
    </row>
    <row r="16" spans="1:10" ht="15" customHeight="1">
      <c r="A16" s="91" t="s">
        <v>75</v>
      </c>
      <c r="B16" s="116">
        <f>ROUND((B11-B10)/B10*100,2)</f>
        <v>6.67</v>
      </c>
      <c r="C16" s="117">
        <f>ROUND((C11-C10)/C10*100,2)</f>
        <v>-13.58</v>
      </c>
      <c r="D16" s="117">
        <f>ROUND((D11-D10)/D10*100,2)</f>
        <v>85.94</v>
      </c>
      <c r="E16" s="582">
        <f>ROUND((E11-E10)/E10*100,2)</f>
        <v>4.88</v>
      </c>
      <c r="F16" s="582"/>
      <c r="G16" s="582"/>
      <c r="H16" s="582"/>
      <c r="I16" s="117">
        <f>ROUND((I11-I10)/I10*100,2)</f>
        <v>9.8800000000000008</v>
      </c>
    </row>
    <row r="17" spans="1:9" ht="15" customHeight="1">
      <c r="A17" s="89" t="s">
        <v>296</v>
      </c>
      <c r="B17" s="118">
        <f>ROUND((B12-B11)/B11*100,2)</f>
        <v>-1.72</v>
      </c>
      <c r="C17" s="119">
        <f t="shared" ref="C17:I17" si="0">ROUND((C12-C11)/C11*100,2)</f>
        <v>13.82</v>
      </c>
      <c r="D17" s="119">
        <f t="shared" si="0"/>
        <v>1.54</v>
      </c>
      <c r="E17" s="586">
        <f>ROUND((E12-E11)/E11*100,2)</f>
        <v>-6.02</v>
      </c>
      <c r="F17" s="586"/>
      <c r="G17" s="586"/>
      <c r="H17" s="586"/>
      <c r="I17" s="119">
        <f t="shared" si="0"/>
        <v>-6.58</v>
      </c>
    </row>
    <row r="19" spans="1:9">
      <c r="A19" s="4" t="s">
        <v>523</v>
      </c>
    </row>
    <row r="20" spans="1:9">
      <c r="A20" s="1" t="s">
        <v>522</v>
      </c>
    </row>
  </sheetData>
  <mergeCells count="19">
    <mergeCell ref="E17:H17"/>
    <mergeCell ref="A2:A5"/>
    <mergeCell ref="B2:B5"/>
    <mergeCell ref="C2:H2"/>
    <mergeCell ref="I2:I5"/>
    <mergeCell ref="C3:C5"/>
    <mergeCell ref="D3:D5"/>
    <mergeCell ref="E3:H3"/>
    <mergeCell ref="E4:F4"/>
    <mergeCell ref="G4:H4"/>
    <mergeCell ref="G14:H14"/>
    <mergeCell ref="E15:H15"/>
    <mergeCell ref="E16:H16"/>
    <mergeCell ref="E11:H11"/>
    <mergeCell ref="G7:H7"/>
    <mergeCell ref="G8:H8"/>
    <mergeCell ref="G9:H9"/>
    <mergeCell ref="E10:H10"/>
    <mergeCell ref="E12:H12"/>
  </mergeCells>
  <phoneticPr fontId="2"/>
  <pageMargins left="0.75" right="0.75" top="1" bottom="1" header="0.51200000000000001" footer="0.51200000000000001"/>
  <pageSetup paperSize="9" scale="73"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workbookViewId="0">
      <selection sqref="A1:IV65536"/>
    </sheetView>
  </sheetViews>
  <sheetFormatPr defaultRowHeight="13.5"/>
  <cols>
    <col min="1" max="1" width="36" customWidth="1"/>
    <col min="2" max="2" width="11.25" style="83" customWidth="1"/>
    <col min="3" max="3" width="8.625" customWidth="1"/>
    <col min="4" max="4" width="2.875" customWidth="1"/>
    <col min="5" max="5" width="11.25" style="84" customWidth="1"/>
    <col min="6" max="6" width="8.625" customWidth="1"/>
  </cols>
  <sheetData>
    <row r="1" spans="1:6" s="500" customFormat="1" ht="21.75" customHeight="1">
      <c r="A1" s="500" t="s">
        <v>333</v>
      </c>
      <c r="B1" s="506"/>
      <c r="E1" s="507" t="s">
        <v>225</v>
      </c>
    </row>
    <row r="2" spans="1:6" s="75" customFormat="1">
      <c r="A2" s="240"/>
      <c r="B2" s="241" t="s">
        <v>13</v>
      </c>
      <c r="C2" s="242" t="s">
        <v>221</v>
      </c>
      <c r="D2" s="243"/>
      <c r="E2" s="244" t="s">
        <v>13</v>
      </c>
      <c r="F2" s="242" t="s">
        <v>221</v>
      </c>
    </row>
    <row r="3" spans="1:6">
      <c r="A3" s="73" t="s">
        <v>13</v>
      </c>
      <c r="B3" s="245">
        <v>209120</v>
      </c>
      <c r="C3" s="238">
        <v>100</v>
      </c>
      <c r="D3" s="238"/>
      <c r="E3" s="246">
        <v>52102200</v>
      </c>
      <c r="F3" s="238">
        <v>100</v>
      </c>
    </row>
    <row r="4" spans="1:6">
      <c r="A4" s="81" t="s">
        <v>300</v>
      </c>
      <c r="B4" s="247"/>
      <c r="C4" s="238"/>
      <c r="D4" s="238"/>
      <c r="E4" s="248"/>
      <c r="F4" s="238"/>
    </row>
    <row r="5" spans="1:6">
      <c r="A5" s="82" t="s">
        <v>197</v>
      </c>
      <c r="B5" s="247">
        <v>610</v>
      </c>
      <c r="C5" s="249">
        <f>B5/$B$3*100</f>
        <v>0.29169854628921194</v>
      </c>
      <c r="D5" s="238"/>
      <c r="E5" s="248">
        <v>2951600</v>
      </c>
      <c r="F5" s="249">
        <f>E5/E$3*100</f>
        <v>5.6650199031902684</v>
      </c>
    </row>
    <row r="6" spans="1:6">
      <c r="A6" s="82" t="s">
        <v>198</v>
      </c>
      <c r="B6" s="247">
        <v>11670</v>
      </c>
      <c r="C6" s="249">
        <f t="shared" ref="C6:C67" si="0">B6/$B$3*100</f>
        <v>5.5805279265493493</v>
      </c>
      <c r="D6" s="238"/>
      <c r="E6" s="248">
        <v>7483100</v>
      </c>
      <c r="F6" s="249">
        <f>E6/E$3*100</f>
        <v>14.36234938255966</v>
      </c>
    </row>
    <row r="7" spans="1:6">
      <c r="A7" s="82" t="s">
        <v>199</v>
      </c>
      <c r="B7" s="247">
        <v>23650</v>
      </c>
      <c r="C7" s="249">
        <f t="shared" si="0"/>
        <v>11.309296097934201</v>
      </c>
      <c r="D7" s="238"/>
      <c r="E7" s="250">
        <v>11724700</v>
      </c>
      <c r="F7" s="249">
        <f>E7/E$3*100</f>
        <v>22.503272414600538</v>
      </c>
    </row>
    <row r="8" spans="1:6">
      <c r="A8" s="82" t="s">
        <v>200</v>
      </c>
      <c r="B8" s="247">
        <v>51610</v>
      </c>
      <c r="C8" s="249">
        <f t="shared" si="0"/>
        <v>24.679609793420045</v>
      </c>
      <c r="D8" s="238"/>
      <c r="E8" s="250">
        <v>12725300</v>
      </c>
      <c r="F8" s="249">
        <f>E8/E$3*100</f>
        <v>24.423728748498146</v>
      </c>
    </row>
    <row r="9" spans="1:6">
      <c r="A9" s="82" t="s">
        <v>202</v>
      </c>
      <c r="B9" s="247"/>
      <c r="C9" s="249"/>
      <c r="D9" s="238"/>
      <c r="E9" s="239"/>
      <c r="F9" s="249"/>
    </row>
    <row r="10" spans="1:6">
      <c r="A10" s="82" t="s">
        <v>203</v>
      </c>
      <c r="B10" s="247">
        <v>10100</v>
      </c>
      <c r="C10" s="249">
        <f t="shared" si="0"/>
        <v>4.8297628156082633</v>
      </c>
      <c r="D10" s="238"/>
      <c r="E10" s="250">
        <v>2399200</v>
      </c>
      <c r="F10" s="249">
        <f>E10/E$3*100</f>
        <v>4.6047959587119163</v>
      </c>
    </row>
    <row r="11" spans="1:6">
      <c r="A11" s="82" t="s">
        <v>204</v>
      </c>
      <c r="B11" s="247">
        <v>12190</v>
      </c>
      <c r="C11" s="249">
        <f t="shared" si="0"/>
        <v>5.8291889824024476</v>
      </c>
      <c r="D11" s="238"/>
      <c r="E11" s="250">
        <v>3102200</v>
      </c>
      <c r="F11" s="249">
        <f>E11/E$3*100</f>
        <v>5.9540671986979437</v>
      </c>
    </row>
    <row r="12" spans="1:6">
      <c r="A12" s="82" t="s">
        <v>205</v>
      </c>
      <c r="B12" s="247">
        <v>15470</v>
      </c>
      <c r="C12" s="249">
        <f t="shared" si="0"/>
        <v>7.397666411629686</v>
      </c>
      <c r="D12" s="238"/>
      <c r="E12" s="250">
        <v>4471700</v>
      </c>
      <c r="F12" s="249">
        <f>E12/E$3*100</f>
        <v>8.5825550552567833</v>
      </c>
    </row>
    <row r="13" spans="1:6">
      <c r="A13" s="82" t="s">
        <v>206</v>
      </c>
      <c r="B13" s="247">
        <v>13850</v>
      </c>
      <c r="C13" s="249">
        <f t="shared" si="0"/>
        <v>6.6229915837796485</v>
      </c>
      <c r="D13" s="238"/>
      <c r="E13" s="250">
        <v>2752200</v>
      </c>
      <c r="F13" s="249">
        <f>E13/E$3*100</f>
        <v>5.2823105358315008</v>
      </c>
    </row>
    <row r="14" spans="1:6">
      <c r="A14" s="82"/>
      <c r="B14" s="247"/>
      <c r="C14" s="249"/>
      <c r="D14" s="238"/>
      <c r="E14" s="239"/>
      <c r="F14" s="249"/>
    </row>
    <row r="15" spans="1:6">
      <c r="A15" s="82" t="s">
        <v>201</v>
      </c>
      <c r="B15" s="247">
        <v>121570</v>
      </c>
      <c r="C15" s="249">
        <f t="shared" si="0"/>
        <v>58.134085692425394</v>
      </c>
      <c r="D15" s="238"/>
      <c r="E15" s="250">
        <v>17217400</v>
      </c>
      <c r="F15" s="249">
        <f>E15/E$3*100</f>
        <v>33.045437620676289</v>
      </c>
    </row>
    <row r="16" spans="1:6">
      <c r="A16" s="82" t="s">
        <v>202</v>
      </c>
      <c r="B16" s="247"/>
      <c r="C16" s="249"/>
      <c r="D16" s="238"/>
      <c r="E16" s="239"/>
      <c r="F16" s="249"/>
    </row>
    <row r="17" spans="1:6">
      <c r="A17" s="82" t="s">
        <v>203</v>
      </c>
      <c r="B17" s="247">
        <v>15560</v>
      </c>
      <c r="C17" s="249">
        <f t="shared" si="0"/>
        <v>7.4407039020657999</v>
      </c>
      <c r="D17" s="238"/>
      <c r="E17" s="250">
        <v>3238700</v>
      </c>
      <c r="F17" s="249">
        <f>E17/E$3*100</f>
        <v>6.2160522972158567</v>
      </c>
    </row>
    <row r="18" spans="1:6">
      <c r="A18" s="82" t="s">
        <v>204</v>
      </c>
      <c r="B18" s="247">
        <v>18770</v>
      </c>
      <c r="C18" s="249">
        <f t="shared" si="0"/>
        <v>8.9757077276205042</v>
      </c>
      <c r="D18" s="238"/>
      <c r="E18" s="239">
        <v>3706500</v>
      </c>
      <c r="F18" s="249">
        <f>E18/E$3*100</f>
        <v>7.1139030597556348</v>
      </c>
    </row>
    <row r="19" spans="1:6">
      <c r="A19" s="82" t="s">
        <v>205</v>
      </c>
      <c r="B19" s="247">
        <v>41720</v>
      </c>
      <c r="C19" s="249">
        <f t="shared" si="0"/>
        <v>19.950267788829379</v>
      </c>
      <c r="D19" s="238"/>
      <c r="E19" s="250">
        <v>5314700</v>
      </c>
      <c r="F19" s="249">
        <f>E19/E$3*100</f>
        <v>10.20052896038939</v>
      </c>
    </row>
    <row r="20" spans="1:6">
      <c r="A20" s="82" t="s">
        <v>222</v>
      </c>
      <c r="B20" s="247">
        <v>26420</v>
      </c>
      <c r="C20" s="249">
        <f t="shared" si="0"/>
        <v>12.633894414690131</v>
      </c>
      <c r="D20" s="238"/>
      <c r="E20" s="239">
        <v>2790100</v>
      </c>
      <c r="F20" s="249">
        <f>E20/E$3*100</f>
        <v>5.3550521858961808</v>
      </c>
    </row>
    <row r="21" spans="1:6">
      <c r="A21" s="82" t="s">
        <v>223</v>
      </c>
      <c r="B21" s="247">
        <v>19100</v>
      </c>
      <c r="C21" s="249">
        <f t="shared" si="0"/>
        <v>9.1335118592195865</v>
      </c>
      <c r="D21" s="238"/>
      <c r="E21" s="250">
        <v>2167400</v>
      </c>
      <c r="F21" s="249">
        <f>E21/E$3*100</f>
        <v>4.159901117419226</v>
      </c>
    </row>
    <row r="22" spans="1:6">
      <c r="A22" s="82"/>
      <c r="B22" s="247"/>
      <c r="C22" s="249"/>
      <c r="D22" s="238"/>
      <c r="E22" s="239"/>
      <c r="F22" s="249"/>
    </row>
    <row r="23" spans="1:6">
      <c r="A23" s="81" t="s">
        <v>301</v>
      </c>
      <c r="B23" s="247"/>
      <c r="C23" s="249"/>
      <c r="D23" s="238"/>
      <c r="E23" s="239"/>
      <c r="F23" s="249"/>
    </row>
    <row r="24" spans="1:6">
      <c r="A24" s="82" t="s">
        <v>207</v>
      </c>
      <c r="B24" s="247">
        <v>75130</v>
      </c>
      <c r="C24" s="249">
        <f t="shared" si="0"/>
        <v>35.926740627390977</v>
      </c>
      <c r="D24" s="238"/>
      <c r="E24" s="239">
        <v>17429400</v>
      </c>
      <c r="F24" s="249">
        <f>E24/E$3*100</f>
        <v>33.452330227898244</v>
      </c>
    </row>
    <row r="25" spans="1:6">
      <c r="A25" s="82" t="s">
        <v>208</v>
      </c>
      <c r="B25" s="247">
        <v>68340</v>
      </c>
      <c r="C25" s="249">
        <f t="shared" si="0"/>
        <v>32.679801071155318</v>
      </c>
      <c r="D25" s="238"/>
      <c r="E25" s="239">
        <v>14550600</v>
      </c>
      <c r="F25" s="249">
        <f>E25/E$3*100</f>
        <v>27.927035710584196</v>
      </c>
    </row>
    <row r="26" spans="1:6">
      <c r="A26" s="82" t="s">
        <v>199</v>
      </c>
      <c r="B26" s="247">
        <v>49330</v>
      </c>
      <c r="C26" s="249">
        <f t="shared" si="0"/>
        <v>23.589326702371842</v>
      </c>
      <c r="D26" s="238"/>
      <c r="E26" s="239">
        <v>11276900</v>
      </c>
      <c r="F26" s="249">
        <f>E26/E$3*100</f>
        <v>21.643807747081699</v>
      </c>
    </row>
    <row r="27" spans="1:6">
      <c r="A27" s="82" t="s">
        <v>209</v>
      </c>
      <c r="B27" s="247">
        <v>16320</v>
      </c>
      <c r="C27" s="249">
        <f t="shared" si="0"/>
        <v>7.8041315990818667</v>
      </c>
      <c r="D27" s="238"/>
      <c r="E27" s="239">
        <v>8845300</v>
      </c>
      <c r="F27" s="249">
        <f>E27/E$3*100</f>
        <v>16.976826314435858</v>
      </c>
    </row>
    <row r="28" spans="1:6">
      <c r="A28" s="82"/>
      <c r="B28" s="247"/>
      <c r="C28" s="249"/>
      <c r="D28" s="238"/>
      <c r="E28" s="239"/>
      <c r="F28" s="249"/>
    </row>
    <row r="29" spans="1:6">
      <c r="A29" s="81" t="s">
        <v>302</v>
      </c>
      <c r="B29" s="247"/>
      <c r="C29" s="249"/>
      <c r="D29" s="238"/>
      <c r="E29" s="239"/>
      <c r="F29" s="249"/>
    </row>
    <row r="30" spans="1:6">
      <c r="A30" s="82" t="s">
        <v>207</v>
      </c>
      <c r="B30" s="247">
        <v>44260</v>
      </c>
      <c r="C30" s="249">
        <f t="shared" si="0"/>
        <v>21.164881407804131</v>
      </c>
      <c r="D30" s="238"/>
      <c r="E30" s="239">
        <v>17806000</v>
      </c>
      <c r="F30" s="249">
        <f>E30/E$3*100</f>
        <v>34.175140397142542</v>
      </c>
    </row>
    <row r="31" spans="1:6">
      <c r="A31" s="82" t="s">
        <v>208</v>
      </c>
      <c r="B31" s="247">
        <v>65240</v>
      </c>
      <c r="C31" s="249">
        <f t="shared" si="0"/>
        <v>31.197398622800304</v>
      </c>
      <c r="D31" s="238"/>
      <c r="E31" s="239">
        <v>12550900</v>
      </c>
      <c r="F31" s="249">
        <f>E31/E$3*100</f>
        <v>24.089001999915553</v>
      </c>
    </row>
    <row r="32" spans="1:6">
      <c r="A32" s="82" t="s">
        <v>199</v>
      </c>
      <c r="B32" s="247">
        <v>74100</v>
      </c>
      <c r="C32" s="249">
        <f t="shared" si="0"/>
        <v>35.434200459066567</v>
      </c>
      <c r="D32" s="238"/>
      <c r="E32" s="239">
        <v>11133100</v>
      </c>
      <c r="F32" s="249">
        <f>E32/E$3*100</f>
        <v>21.367811723881143</v>
      </c>
    </row>
    <row r="33" spans="1:6">
      <c r="A33" s="82" t="s">
        <v>209</v>
      </c>
      <c r="B33" s="247">
        <v>25510</v>
      </c>
      <c r="C33" s="249">
        <f t="shared" si="0"/>
        <v>12.198737566947207</v>
      </c>
      <c r="D33" s="238"/>
      <c r="E33" s="239">
        <v>10612200</v>
      </c>
      <c r="F33" s="249">
        <f>E33/E$3*100</f>
        <v>20.368045879060769</v>
      </c>
    </row>
    <row r="34" spans="1:6">
      <c r="A34" s="82"/>
      <c r="B34" s="247"/>
      <c r="C34" s="249"/>
      <c r="D34" s="238"/>
      <c r="E34" s="239"/>
      <c r="F34" s="249"/>
    </row>
    <row r="35" spans="1:6">
      <c r="A35" s="81" t="s">
        <v>303</v>
      </c>
      <c r="B35" s="247"/>
      <c r="C35" s="249"/>
      <c r="D35" s="238"/>
      <c r="E35" s="239"/>
      <c r="F35" s="249"/>
    </row>
    <row r="36" spans="1:6">
      <c r="A36" s="82" t="s">
        <v>207</v>
      </c>
      <c r="B36" s="247">
        <v>73730</v>
      </c>
      <c r="C36" s="249">
        <f t="shared" si="0"/>
        <v>35.257268553940321</v>
      </c>
      <c r="D36" s="238"/>
      <c r="E36" s="239">
        <v>17184900</v>
      </c>
      <c r="F36" s="249">
        <f>E36/E$3*100</f>
        <v>32.983060216267255</v>
      </c>
    </row>
    <row r="37" spans="1:6">
      <c r="A37" s="82" t="s">
        <v>208</v>
      </c>
      <c r="B37" s="247">
        <v>94160</v>
      </c>
      <c r="C37" s="249">
        <f t="shared" si="0"/>
        <v>45.026778882938025</v>
      </c>
      <c r="D37" s="238"/>
      <c r="E37" s="239">
        <v>16683500</v>
      </c>
      <c r="F37" s="249">
        <f>E37/E$3*100</f>
        <v>32.0207208140923</v>
      </c>
    </row>
    <row r="38" spans="1:6">
      <c r="A38" s="82" t="s">
        <v>199</v>
      </c>
      <c r="B38" s="247">
        <v>40100</v>
      </c>
      <c r="C38" s="249">
        <f t="shared" si="0"/>
        <v>19.175592960979344</v>
      </c>
      <c r="D38" s="238"/>
      <c r="E38" s="239">
        <v>13071400</v>
      </c>
      <c r="F38" s="249">
        <f>E38/E$3*100</f>
        <v>25.088000122835503</v>
      </c>
    </row>
    <row r="39" spans="1:6">
      <c r="A39" s="82" t="s">
        <v>209</v>
      </c>
      <c r="B39" s="247">
        <v>1120</v>
      </c>
      <c r="C39" s="249">
        <f t="shared" si="0"/>
        <v>0.53557765876052033</v>
      </c>
      <c r="D39" s="238"/>
      <c r="E39" s="239">
        <v>5162300</v>
      </c>
      <c r="F39" s="249">
        <f>E39/E$3*100</f>
        <v>9.9080269163298293</v>
      </c>
    </row>
    <row r="40" spans="1:6">
      <c r="A40" s="82"/>
      <c r="B40" s="247"/>
      <c r="C40" s="249"/>
      <c r="D40" s="238"/>
      <c r="E40" s="239"/>
      <c r="F40" s="249"/>
    </row>
    <row r="41" spans="1:6">
      <c r="A41" s="81" t="s">
        <v>304</v>
      </c>
      <c r="B41" s="247"/>
      <c r="C41" s="249"/>
      <c r="D41" s="238"/>
      <c r="E41" s="239"/>
      <c r="F41" s="249"/>
    </row>
    <row r="42" spans="1:6">
      <c r="A42" s="82" t="s">
        <v>207</v>
      </c>
      <c r="B42" s="247">
        <v>45660</v>
      </c>
      <c r="C42" s="249">
        <f t="shared" si="0"/>
        <v>21.83435348125478</v>
      </c>
      <c r="D42" s="238"/>
      <c r="E42" s="239">
        <v>16472000</v>
      </c>
      <c r="F42" s="249">
        <f>E42/E$3*100</f>
        <v>31.614787859245869</v>
      </c>
    </row>
    <row r="43" spans="1:6">
      <c r="A43" s="82" t="s">
        <v>208</v>
      </c>
      <c r="B43" s="247">
        <v>66850</v>
      </c>
      <c r="C43" s="249">
        <f t="shared" si="0"/>
        <v>31.967291507268552</v>
      </c>
      <c r="D43" s="238"/>
      <c r="E43" s="239">
        <v>15878200</v>
      </c>
      <c r="F43" s="249">
        <f>E43/E$3*100</f>
        <v>30.475104698074169</v>
      </c>
    </row>
    <row r="44" spans="1:6">
      <c r="A44" s="82" t="s">
        <v>199</v>
      </c>
      <c r="B44" s="247">
        <v>62950</v>
      </c>
      <c r="C44" s="249">
        <f t="shared" si="0"/>
        <v>30.10233358837031</v>
      </c>
      <c r="D44" s="238"/>
      <c r="E44" s="239">
        <v>13493900</v>
      </c>
      <c r="F44" s="249">
        <f>E44/E$3*100</f>
        <v>25.898906380152852</v>
      </c>
    </row>
    <row r="45" spans="1:6">
      <c r="A45" s="82" t="s">
        <v>224</v>
      </c>
      <c r="B45" s="247">
        <v>21740</v>
      </c>
      <c r="C45" s="249">
        <f t="shared" si="0"/>
        <v>10.395944912012242</v>
      </c>
      <c r="D45" s="238"/>
      <c r="E45" s="239">
        <v>5064000</v>
      </c>
      <c r="F45" s="249">
        <f>E45/E$3*100</f>
        <v>9.7193592593019105</v>
      </c>
    </row>
    <row r="46" spans="1:6">
      <c r="A46" s="82" t="s">
        <v>210</v>
      </c>
      <c r="B46" s="247">
        <v>11920</v>
      </c>
      <c r="C46" s="249">
        <f t="shared" si="0"/>
        <v>5.7000765110941085</v>
      </c>
      <c r="D46" s="238"/>
      <c r="E46" s="239">
        <v>1194200</v>
      </c>
      <c r="F46" s="249">
        <f>E46/E$3*100</f>
        <v>2.2920337337003041</v>
      </c>
    </row>
    <row r="47" spans="1:6">
      <c r="A47" s="82"/>
      <c r="B47" s="247"/>
      <c r="C47" s="249"/>
      <c r="D47" s="238"/>
      <c r="E47" s="239"/>
      <c r="F47" s="249"/>
    </row>
    <row r="48" spans="1:6">
      <c r="A48" s="81" t="s">
        <v>305</v>
      </c>
      <c r="B48" s="247"/>
      <c r="C48" s="249"/>
      <c r="D48" s="238"/>
      <c r="E48" s="239"/>
      <c r="F48" s="249"/>
    </row>
    <row r="49" spans="1:6">
      <c r="A49" s="82" t="s">
        <v>207</v>
      </c>
      <c r="B49" s="247">
        <v>33010</v>
      </c>
      <c r="C49" s="249">
        <f t="shared" si="0"/>
        <v>15.785195103289976</v>
      </c>
      <c r="D49" s="238"/>
      <c r="E49" s="239">
        <v>9537600</v>
      </c>
      <c r="F49" s="249">
        <f>E49/E$3*100</f>
        <v>18.305560993585683</v>
      </c>
    </row>
    <row r="50" spans="1:6">
      <c r="A50" s="82" t="s">
        <v>208</v>
      </c>
      <c r="B50" s="247">
        <v>63870</v>
      </c>
      <c r="C50" s="249">
        <f t="shared" si="0"/>
        <v>30.542272379495028</v>
      </c>
      <c r="D50" s="238"/>
      <c r="E50" s="239">
        <v>12945300</v>
      </c>
      <c r="F50" s="249">
        <f>E50/E$3*100</f>
        <v>24.845975793728481</v>
      </c>
    </row>
    <row r="51" spans="1:6">
      <c r="A51" s="82" t="s">
        <v>199</v>
      </c>
      <c r="B51" s="247">
        <v>83100</v>
      </c>
      <c r="C51" s="249">
        <f t="shared" si="0"/>
        <v>39.737949502677886</v>
      </c>
      <c r="D51" s="238"/>
      <c r="E51" s="239">
        <v>15199300</v>
      </c>
      <c r="F51" s="249">
        <f>E51/E$3*100</f>
        <v>29.172088702588372</v>
      </c>
    </row>
    <row r="52" spans="1:6">
      <c r="A52" s="82" t="s">
        <v>226</v>
      </c>
      <c r="B52" s="247">
        <v>15660</v>
      </c>
      <c r="C52" s="249">
        <f t="shared" si="0"/>
        <v>7.4885233358837029</v>
      </c>
      <c r="D52" s="238"/>
      <c r="E52" s="239">
        <v>8978400</v>
      </c>
      <c r="F52" s="249">
        <f>E52/E$3*100</f>
        <v>17.232285776800214</v>
      </c>
    </row>
    <row r="53" spans="1:6">
      <c r="A53" s="82" t="s">
        <v>210</v>
      </c>
      <c r="B53" s="247">
        <v>13470</v>
      </c>
      <c r="C53" s="249">
        <f t="shared" si="0"/>
        <v>6.4412777352716137</v>
      </c>
      <c r="D53" s="238"/>
      <c r="E53" s="239">
        <v>5441700</v>
      </c>
      <c r="F53" s="249">
        <f>E53/E$3*100</f>
        <v>10.444280663772355</v>
      </c>
    </row>
    <row r="54" spans="1:6">
      <c r="A54" s="82"/>
      <c r="B54" s="247"/>
      <c r="C54" s="249"/>
      <c r="D54" s="238"/>
      <c r="E54" s="239"/>
      <c r="F54" s="249"/>
    </row>
    <row r="55" spans="1:6">
      <c r="A55" s="81" t="s">
        <v>306</v>
      </c>
      <c r="B55" s="247"/>
      <c r="C55" s="249"/>
      <c r="D55" s="238"/>
      <c r="E55" s="239"/>
      <c r="F55" s="249"/>
    </row>
    <row r="56" spans="1:6">
      <c r="A56" s="82" t="s">
        <v>211</v>
      </c>
      <c r="B56" s="247">
        <v>17320</v>
      </c>
      <c r="C56" s="249">
        <f t="shared" si="0"/>
        <v>8.2823259372609019</v>
      </c>
      <c r="D56" s="238"/>
      <c r="E56" s="239">
        <v>4201800</v>
      </c>
      <c r="F56" s="249">
        <f>E56/E$3*100</f>
        <v>8.0645347029492047</v>
      </c>
    </row>
    <row r="57" spans="1:6">
      <c r="A57" s="82" t="s">
        <v>212</v>
      </c>
      <c r="B57" s="247">
        <v>25960</v>
      </c>
      <c r="C57" s="249">
        <f t="shared" si="0"/>
        <v>12.413925019127774</v>
      </c>
      <c r="D57" s="238"/>
      <c r="E57" s="239">
        <v>6471600</v>
      </c>
      <c r="F57" s="249">
        <f>E57/E$3*100</f>
        <v>12.420972626875642</v>
      </c>
    </row>
    <row r="58" spans="1:6">
      <c r="A58" s="82" t="s">
        <v>213</v>
      </c>
      <c r="B58" s="247">
        <v>54380</v>
      </c>
      <c r="C58" s="249">
        <f t="shared" si="0"/>
        <v>26.004208110175973</v>
      </c>
      <c r="D58" s="238"/>
      <c r="E58" s="239">
        <v>16264900</v>
      </c>
      <c r="F58" s="249">
        <f>E58/E$3*100</f>
        <v>31.217299845304037</v>
      </c>
    </row>
    <row r="59" spans="1:6">
      <c r="A59" s="82" t="s">
        <v>214</v>
      </c>
      <c r="B59" s="247">
        <v>62210</v>
      </c>
      <c r="C59" s="249">
        <f t="shared" si="0"/>
        <v>29.748469778117826</v>
      </c>
      <c r="D59" s="238"/>
      <c r="E59" s="239">
        <v>14368200</v>
      </c>
      <c r="F59" s="249">
        <f>E59/E$3*100</f>
        <v>27.57695452399323</v>
      </c>
    </row>
    <row r="60" spans="1:6">
      <c r="A60" s="82" t="s">
        <v>215</v>
      </c>
      <c r="B60" s="247">
        <v>49240</v>
      </c>
      <c r="C60" s="249">
        <f t="shared" si="0"/>
        <v>23.546289211935729</v>
      </c>
      <c r="D60" s="238"/>
      <c r="E60" s="239">
        <v>10795600</v>
      </c>
      <c r="F60" s="249">
        <f>E60/E$3*100</f>
        <v>20.720046370402788</v>
      </c>
    </row>
    <row r="61" spans="1:6">
      <c r="A61" s="82"/>
      <c r="B61" s="247"/>
      <c r="C61" s="249"/>
      <c r="D61" s="238"/>
      <c r="E61" s="239"/>
      <c r="F61" s="249"/>
    </row>
    <row r="62" spans="1:6">
      <c r="A62" s="81" t="s">
        <v>307</v>
      </c>
      <c r="B62" s="247"/>
      <c r="C62" s="249"/>
      <c r="D62" s="238"/>
      <c r="E62" s="239"/>
      <c r="F62" s="249"/>
    </row>
    <row r="63" spans="1:6">
      <c r="A63" s="82" t="s">
        <v>216</v>
      </c>
      <c r="B63" s="247">
        <v>101350</v>
      </c>
      <c r="C63" s="249">
        <f t="shared" si="0"/>
        <v>48.464996174445297</v>
      </c>
      <c r="D63" s="238"/>
      <c r="E63" s="239">
        <v>27816200</v>
      </c>
      <c r="F63" s="249">
        <f>E63/E$3*100</f>
        <v>53.387764816073023</v>
      </c>
    </row>
    <row r="64" spans="1:6">
      <c r="A64" s="82" t="s">
        <v>217</v>
      </c>
      <c r="B64" s="247">
        <v>42950</v>
      </c>
      <c r="C64" s="249">
        <f t="shared" si="0"/>
        <v>20.538446824789595</v>
      </c>
      <c r="D64" s="238"/>
      <c r="E64" s="239">
        <v>9900000</v>
      </c>
      <c r="F64" s="249">
        <f>E64/E$3*100</f>
        <v>19.001117035365109</v>
      </c>
    </row>
    <row r="65" spans="1:6">
      <c r="A65" s="82" t="s">
        <v>218</v>
      </c>
      <c r="B65" s="247">
        <v>30970</v>
      </c>
      <c r="C65" s="249">
        <f t="shared" si="0"/>
        <v>14.809678653404742</v>
      </c>
      <c r="D65" s="238"/>
      <c r="E65" s="239">
        <v>7025200</v>
      </c>
      <c r="F65" s="249">
        <f>E65/E$3*100</f>
        <v>13.483499737055249</v>
      </c>
    </row>
    <row r="66" spans="1:6">
      <c r="A66" s="82" t="s">
        <v>219</v>
      </c>
      <c r="B66" s="247">
        <v>24310</v>
      </c>
      <c r="C66" s="249">
        <f t="shared" si="0"/>
        <v>11.624904361132364</v>
      </c>
      <c r="D66" s="238"/>
      <c r="E66" s="239">
        <v>5240000</v>
      </c>
      <c r="F66" s="249">
        <f>E66/E$3*100</f>
        <v>10.057156895486179</v>
      </c>
    </row>
    <row r="67" spans="1:6">
      <c r="A67" s="82" t="s">
        <v>220</v>
      </c>
      <c r="B67" s="247">
        <v>9530</v>
      </c>
      <c r="C67" s="249">
        <f t="shared" si="0"/>
        <v>4.5571920428462125</v>
      </c>
      <c r="D67" s="238"/>
      <c r="E67" s="239">
        <v>2120700</v>
      </c>
      <c r="F67" s="249">
        <f>E67/E$3*100</f>
        <v>4.0702695855453319</v>
      </c>
    </row>
    <row r="68" spans="1:6" ht="5.25" customHeight="1">
      <c r="A68" s="206"/>
      <c r="B68" s="251"/>
      <c r="C68" s="252"/>
      <c r="D68" s="238"/>
      <c r="E68" s="248"/>
      <c r="F68" s="249"/>
    </row>
  </sheetData>
  <phoneticPr fontId="2"/>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workbookViewId="0"/>
  </sheetViews>
  <sheetFormatPr defaultRowHeight="13.5"/>
  <cols>
    <col min="1" max="1" width="9.375" customWidth="1"/>
    <col min="2" max="8" width="10.125" customWidth="1"/>
    <col min="9" max="9" width="7.25" customWidth="1"/>
    <col min="10" max="10" width="9.375" customWidth="1"/>
    <col min="11" max="15" width="9.875" customWidth="1"/>
    <col min="16" max="18" width="9.375" customWidth="1"/>
    <col min="19" max="19" width="12.875" customWidth="1"/>
  </cols>
  <sheetData>
    <row r="1" spans="1:15" s="500" customFormat="1" ht="19.5" customHeight="1">
      <c r="A1" s="508" t="s">
        <v>475</v>
      </c>
    </row>
    <row r="2" spans="1:15" ht="19.5" customHeight="1">
      <c r="A2" s="531"/>
      <c r="B2" s="529" t="s">
        <v>445</v>
      </c>
      <c r="C2" s="525" t="s">
        <v>446</v>
      </c>
      <c r="D2" s="526"/>
      <c r="E2" s="527"/>
      <c r="F2" s="528" t="s">
        <v>447</v>
      </c>
      <c r="G2" s="526"/>
      <c r="H2" s="526"/>
    </row>
    <row r="3" spans="1:15" ht="19.5" customHeight="1">
      <c r="A3" s="532"/>
      <c r="B3" s="530"/>
      <c r="C3" s="469" t="s">
        <v>445</v>
      </c>
      <c r="D3" s="453" t="s">
        <v>448</v>
      </c>
      <c r="E3" s="454" t="s">
        <v>449</v>
      </c>
      <c r="F3" s="462" t="s">
        <v>445</v>
      </c>
      <c r="G3" s="453" t="s">
        <v>448</v>
      </c>
      <c r="H3" s="455" t="s">
        <v>449</v>
      </c>
    </row>
    <row r="4" spans="1:15" ht="19.5" customHeight="1">
      <c r="A4" s="459" t="s">
        <v>6</v>
      </c>
      <c r="B4" s="466">
        <v>31930</v>
      </c>
      <c r="C4" s="470">
        <v>8050</v>
      </c>
      <c r="D4" s="429">
        <v>7770</v>
      </c>
      <c r="E4" s="430">
        <v>280</v>
      </c>
      <c r="F4" s="463">
        <v>23880</v>
      </c>
      <c r="G4" s="429">
        <v>6890</v>
      </c>
      <c r="H4" s="456">
        <v>16990</v>
      </c>
    </row>
    <row r="5" spans="1:15" ht="19.5" customHeight="1">
      <c r="A5" s="460" t="s">
        <v>172</v>
      </c>
      <c r="B5" s="467">
        <v>39800</v>
      </c>
      <c r="C5" s="471">
        <v>10080</v>
      </c>
      <c r="D5" s="431">
        <v>9640</v>
      </c>
      <c r="E5" s="432">
        <v>440</v>
      </c>
      <c r="F5" s="464">
        <v>29720</v>
      </c>
      <c r="G5" s="431">
        <v>6190</v>
      </c>
      <c r="H5" s="457">
        <v>23530</v>
      </c>
    </row>
    <row r="6" spans="1:15" ht="26.25" customHeight="1">
      <c r="A6" s="461" t="s">
        <v>10</v>
      </c>
      <c r="B6" s="468" t="s">
        <v>466</v>
      </c>
      <c r="C6" s="472" t="s">
        <v>467</v>
      </c>
      <c r="D6" s="446" t="s">
        <v>468</v>
      </c>
      <c r="E6" s="448" t="s">
        <v>469</v>
      </c>
      <c r="F6" s="465" t="s">
        <v>470</v>
      </c>
      <c r="G6" s="447" t="s">
        <v>471</v>
      </c>
      <c r="H6" s="458" t="s">
        <v>472</v>
      </c>
    </row>
    <row r="7" spans="1:15" ht="19.5" customHeight="1">
      <c r="A7" s="428" t="s">
        <v>463</v>
      </c>
    </row>
    <row r="8" spans="1:15" ht="19.5" customHeight="1"/>
    <row r="9" spans="1:15" ht="19.5" customHeight="1">
      <c r="A9" s="427" t="s">
        <v>482</v>
      </c>
      <c r="B9" s="238"/>
      <c r="C9" s="238"/>
      <c r="D9" s="238"/>
      <c r="E9" s="238"/>
      <c r="F9" s="238"/>
      <c r="G9" s="238"/>
    </row>
    <row r="10" spans="1:15" ht="19.5" customHeight="1">
      <c r="A10" s="475"/>
      <c r="B10" s="473" t="s">
        <v>445</v>
      </c>
      <c r="C10" s="452" t="s">
        <v>51</v>
      </c>
      <c r="D10" s="452" t="s">
        <v>476</v>
      </c>
      <c r="E10" s="452" t="s">
        <v>29</v>
      </c>
      <c r="F10" s="476" t="s">
        <v>477</v>
      </c>
      <c r="G10" s="238"/>
    </row>
    <row r="11" spans="1:15" ht="19.5" customHeight="1">
      <c r="A11" s="477" t="s">
        <v>6</v>
      </c>
      <c r="B11" s="429">
        <v>7568000</v>
      </c>
      <c r="C11" s="429">
        <v>2504000</v>
      </c>
      <c r="D11" s="429">
        <v>416000</v>
      </c>
      <c r="E11" s="429">
        <v>4623000</v>
      </c>
      <c r="F11" s="456">
        <v>26000</v>
      </c>
      <c r="G11" s="238"/>
      <c r="J11" s="75"/>
      <c r="K11" s="75"/>
      <c r="L11" s="75"/>
      <c r="M11" s="75"/>
      <c r="N11" s="75"/>
      <c r="O11" s="75"/>
    </row>
    <row r="12" spans="1:15" ht="19.5" customHeight="1">
      <c r="A12" s="478" t="s">
        <v>172</v>
      </c>
      <c r="B12" s="431">
        <v>8196000</v>
      </c>
      <c r="C12" s="431">
        <v>2999000</v>
      </c>
      <c r="D12" s="431">
        <v>455000</v>
      </c>
      <c r="E12" s="431">
        <v>4712000</v>
      </c>
      <c r="F12" s="457">
        <v>30000</v>
      </c>
      <c r="G12" s="238"/>
    </row>
    <row r="13" spans="1:15" s="75" customFormat="1" ht="26.25" customHeight="1">
      <c r="A13" s="479" t="s">
        <v>10</v>
      </c>
      <c r="B13" s="446">
        <v>628000</v>
      </c>
      <c r="C13" s="446" t="s">
        <v>478</v>
      </c>
      <c r="D13" s="446" t="s">
        <v>479</v>
      </c>
      <c r="E13" s="446" t="s">
        <v>480</v>
      </c>
      <c r="F13" s="458" t="s">
        <v>481</v>
      </c>
      <c r="G13" s="238"/>
      <c r="H13"/>
      <c r="J13"/>
      <c r="K13"/>
      <c r="L13"/>
      <c r="M13"/>
      <c r="N13"/>
      <c r="O13"/>
    </row>
    <row r="14" spans="1:15" ht="19.5" customHeight="1">
      <c r="A14" s="428" t="s">
        <v>463</v>
      </c>
    </row>
    <row r="15" spans="1:15" ht="15.75" customHeight="1"/>
  </sheetData>
  <mergeCells count="4">
    <mergeCell ref="C2:E2"/>
    <mergeCell ref="F2:H2"/>
    <mergeCell ref="B2:B3"/>
    <mergeCell ref="A2:A3"/>
  </mergeCells>
  <phoneticPr fontId="2"/>
  <pageMargins left="0.7" right="0.7"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heetViews>
  <sheetFormatPr defaultRowHeight="13.5"/>
  <cols>
    <col min="1" max="1" width="19.375" customWidth="1"/>
    <col min="2" max="6" width="9.5" customWidth="1"/>
    <col min="7" max="7" width="9.5" style="258" customWidth="1"/>
    <col min="8" max="11" width="9.5" customWidth="1"/>
  </cols>
  <sheetData>
    <row r="1" spans="1:11" s="500" customFormat="1" ht="23.25" customHeight="1">
      <c r="A1" s="500" t="s">
        <v>331</v>
      </c>
      <c r="G1" s="505"/>
    </row>
    <row r="2" spans="1:11" ht="13.5" customHeight="1">
      <c r="A2" s="590"/>
      <c r="B2" s="588" t="s">
        <v>312</v>
      </c>
      <c r="C2" s="589"/>
      <c r="D2" s="589"/>
      <c r="E2" s="589"/>
      <c r="F2" s="589"/>
      <c r="G2" s="588" t="s">
        <v>332</v>
      </c>
      <c r="H2" s="589"/>
      <c r="I2" s="589"/>
      <c r="J2" s="589"/>
      <c r="K2" s="589"/>
    </row>
    <row r="3" spans="1:11" ht="12" customHeight="1">
      <c r="A3" s="591"/>
      <c r="B3" s="265" t="s">
        <v>13</v>
      </c>
      <c r="C3" s="592" t="s">
        <v>308</v>
      </c>
      <c r="D3" s="590"/>
      <c r="E3" s="592" t="s">
        <v>309</v>
      </c>
      <c r="F3" s="593"/>
      <c r="G3" s="266" t="s">
        <v>13</v>
      </c>
      <c r="H3" s="592" t="s">
        <v>308</v>
      </c>
      <c r="I3" s="590"/>
      <c r="J3" s="592" t="s">
        <v>309</v>
      </c>
      <c r="K3" s="593"/>
    </row>
    <row r="4" spans="1:11" ht="12" customHeight="1">
      <c r="A4" s="578"/>
      <c r="B4" s="267" t="s">
        <v>313</v>
      </c>
      <c r="C4" s="268" t="s">
        <v>310</v>
      </c>
      <c r="D4" s="269" t="s">
        <v>311</v>
      </c>
      <c r="E4" s="268" t="s">
        <v>310</v>
      </c>
      <c r="F4" s="269" t="s">
        <v>311</v>
      </c>
      <c r="G4" s="270" t="s">
        <v>313</v>
      </c>
      <c r="H4" s="268" t="s">
        <v>310</v>
      </c>
      <c r="I4" s="269" t="s">
        <v>311</v>
      </c>
      <c r="J4" s="268" t="s">
        <v>310</v>
      </c>
      <c r="K4" s="269" t="s">
        <v>311</v>
      </c>
    </row>
    <row r="5" spans="1:11">
      <c r="A5" s="271" t="s">
        <v>327</v>
      </c>
      <c r="B5" s="254">
        <v>209120</v>
      </c>
      <c r="C5" s="255">
        <v>190500</v>
      </c>
      <c r="D5" s="255">
        <v>9990</v>
      </c>
      <c r="E5" s="255">
        <v>127610</v>
      </c>
      <c r="F5" s="255">
        <v>72880</v>
      </c>
      <c r="G5" s="262">
        <v>100</v>
      </c>
      <c r="H5" s="257">
        <f>C5/$B5*100</f>
        <v>91.09602142310635</v>
      </c>
      <c r="I5" s="257">
        <f>D5/$B5*100</f>
        <v>4.7771614384085694</v>
      </c>
      <c r="J5" s="257">
        <f>E5/$B5*100</f>
        <v>61.022379495026783</v>
      </c>
      <c r="K5" s="257">
        <f>F5/$B5*100</f>
        <v>34.850803366488144</v>
      </c>
    </row>
    <row r="6" spans="1:11">
      <c r="A6" s="273" t="s">
        <v>314</v>
      </c>
      <c r="B6" s="254"/>
      <c r="C6" s="255"/>
      <c r="D6" s="255"/>
      <c r="E6" s="255"/>
      <c r="F6" s="255"/>
      <c r="G6" s="263"/>
      <c r="H6" s="255"/>
      <c r="I6" s="255"/>
      <c r="J6" s="255"/>
      <c r="K6" s="255"/>
    </row>
    <row r="7" spans="1:11">
      <c r="A7" s="271" t="s">
        <v>45</v>
      </c>
      <c r="B7" s="254">
        <v>122210</v>
      </c>
      <c r="C7" s="255">
        <v>121690</v>
      </c>
      <c r="D7" s="255">
        <v>520</v>
      </c>
      <c r="E7" s="255">
        <v>97250</v>
      </c>
      <c r="F7" s="255">
        <v>24960</v>
      </c>
      <c r="G7" s="263">
        <v>100</v>
      </c>
      <c r="H7" s="257">
        <f t="shared" ref="H7:K9" si="0">C7/$B7*100</f>
        <v>99.574502904835938</v>
      </c>
      <c r="I7" s="257">
        <f t="shared" si="0"/>
        <v>0.42549709516406192</v>
      </c>
      <c r="J7" s="257">
        <f t="shared" si="0"/>
        <v>79.576139432125032</v>
      </c>
      <c r="K7" s="257">
        <f t="shared" si="0"/>
        <v>20.423860567874968</v>
      </c>
    </row>
    <row r="8" spans="1:11">
      <c r="A8" s="271" t="s">
        <v>315</v>
      </c>
      <c r="B8" s="254">
        <v>78280</v>
      </c>
      <c r="C8" s="255">
        <v>68810</v>
      </c>
      <c r="D8" s="255">
        <v>9470</v>
      </c>
      <c r="E8" s="255">
        <v>30360</v>
      </c>
      <c r="F8" s="255">
        <v>47920</v>
      </c>
      <c r="G8" s="263">
        <v>100</v>
      </c>
      <c r="H8" s="257">
        <f t="shared" si="0"/>
        <v>87.90240163515584</v>
      </c>
      <c r="I8" s="257">
        <f t="shared" si="0"/>
        <v>12.097598364844149</v>
      </c>
      <c r="J8" s="257">
        <f t="shared" si="0"/>
        <v>38.783852835973434</v>
      </c>
      <c r="K8" s="257">
        <f t="shared" si="0"/>
        <v>61.216147164026566</v>
      </c>
    </row>
    <row r="9" spans="1:11">
      <c r="A9" s="271" t="s">
        <v>316</v>
      </c>
      <c r="B9" s="254">
        <v>4460</v>
      </c>
      <c r="C9" s="255">
        <v>4350</v>
      </c>
      <c r="D9" s="255">
        <v>100</v>
      </c>
      <c r="E9" s="255">
        <v>2270</v>
      </c>
      <c r="F9" s="255">
        <v>2190</v>
      </c>
      <c r="G9" s="263">
        <v>100</v>
      </c>
      <c r="H9" s="257">
        <f t="shared" si="0"/>
        <v>97.533632286995527</v>
      </c>
      <c r="I9" s="257">
        <f t="shared" si="0"/>
        <v>2.2421524663677128</v>
      </c>
      <c r="J9" s="257">
        <f t="shared" si="0"/>
        <v>50.89686098654709</v>
      </c>
      <c r="K9" s="257">
        <f t="shared" si="0"/>
        <v>49.10313901345291</v>
      </c>
    </row>
    <row r="10" spans="1:11">
      <c r="A10" s="271" t="s">
        <v>335</v>
      </c>
      <c r="B10" s="254">
        <v>350</v>
      </c>
      <c r="C10" s="255">
        <v>350</v>
      </c>
      <c r="D10" s="256" t="s">
        <v>151</v>
      </c>
      <c r="E10" s="255">
        <v>200</v>
      </c>
      <c r="F10" s="255">
        <v>150</v>
      </c>
      <c r="G10" s="263">
        <v>100</v>
      </c>
      <c r="H10" s="257">
        <f>C10/$B10*100</f>
        <v>100</v>
      </c>
      <c r="I10" s="257" t="s">
        <v>328</v>
      </c>
      <c r="J10" s="257">
        <f t="shared" ref="J10:K13" si="1">E10/$B10*100</f>
        <v>57.142857142857139</v>
      </c>
      <c r="K10" s="257">
        <f t="shared" si="1"/>
        <v>42.857142857142854</v>
      </c>
    </row>
    <row r="11" spans="1:11">
      <c r="A11" s="271" t="s">
        <v>336</v>
      </c>
      <c r="B11" s="254"/>
      <c r="C11" s="255"/>
      <c r="D11" s="256"/>
      <c r="E11" s="255"/>
      <c r="F11" s="255"/>
      <c r="G11" s="263"/>
      <c r="H11" s="257"/>
      <c r="I11" s="257"/>
      <c r="J11" s="257"/>
      <c r="K11" s="257"/>
    </row>
    <row r="12" spans="1:11">
      <c r="A12" s="271" t="s">
        <v>334</v>
      </c>
      <c r="B12" s="254">
        <v>69060</v>
      </c>
      <c r="C12" s="255">
        <v>59970</v>
      </c>
      <c r="D12" s="255">
        <v>9070</v>
      </c>
      <c r="E12" s="255">
        <v>25920</v>
      </c>
      <c r="F12" s="255">
        <v>43130</v>
      </c>
      <c r="G12" s="263">
        <v>100</v>
      </c>
      <c r="H12" s="257">
        <f>C12/$B12*100</f>
        <v>86.837532580364893</v>
      </c>
      <c r="I12" s="257">
        <f>D12/$B12*100</f>
        <v>13.133507095279468</v>
      </c>
      <c r="J12" s="257">
        <f>E12/$B12*100</f>
        <v>37.532580364900085</v>
      </c>
      <c r="K12" s="257">
        <f>F12/$B12*100</f>
        <v>62.452939472922097</v>
      </c>
    </row>
    <row r="13" spans="1:11">
      <c r="A13" s="271" t="s">
        <v>91</v>
      </c>
      <c r="B13" s="254">
        <v>4420</v>
      </c>
      <c r="C13" s="255">
        <v>4130</v>
      </c>
      <c r="D13" s="255">
        <v>290</v>
      </c>
      <c r="E13" s="255">
        <v>1960</v>
      </c>
      <c r="F13" s="255">
        <v>2460</v>
      </c>
      <c r="G13" s="263">
        <v>100</v>
      </c>
      <c r="H13" s="257">
        <f>C13/$B13*100</f>
        <v>93.438914027149323</v>
      </c>
      <c r="I13" s="257">
        <f>D13/$B13*100</f>
        <v>6.5610859728506794</v>
      </c>
      <c r="J13" s="257">
        <f t="shared" si="1"/>
        <v>44.343891402714931</v>
      </c>
      <c r="K13" s="257">
        <f t="shared" si="1"/>
        <v>55.656108597285069</v>
      </c>
    </row>
    <row r="14" spans="1:11">
      <c r="A14" s="273" t="s">
        <v>317</v>
      </c>
      <c r="B14" s="254"/>
      <c r="C14" s="255"/>
      <c r="D14" s="255"/>
      <c r="E14" s="255"/>
      <c r="F14" s="255"/>
      <c r="G14" s="263"/>
      <c r="H14" s="255"/>
      <c r="I14" s="255"/>
      <c r="J14" s="255"/>
      <c r="K14" s="255"/>
    </row>
    <row r="15" spans="1:11">
      <c r="A15" s="271" t="s">
        <v>318</v>
      </c>
      <c r="B15" s="254">
        <v>125110</v>
      </c>
      <c r="C15" s="255">
        <v>122780</v>
      </c>
      <c r="D15" s="255">
        <v>1130</v>
      </c>
      <c r="E15" s="255">
        <v>94440</v>
      </c>
      <c r="F15" s="255">
        <v>29470</v>
      </c>
      <c r="G15" s="263">
        <v>100</v>
      </c>
      <c r="H15" s="257">
        <f t="shared" ref="H15:K18" si="2">C15/$B15*100</f>
        <v>98.137638877787552</v>
      </c>
      <c r="I15" s="257">
        <f t="shared" si="2"/>
        <v>0.903205179442091</v>
      </c>
      <c r="J15" s="257">
        <f t="shared" si="2"/>
        <v>75.485572696027489</v>
      </c>
      <c r="K15" s="257">
        <f t="shared" si="2"/>
        <v>23.555271361202141</v>
      </c>
    </row>
    <row r="16" spans="1:11">
      <c r="A16" s="271" t="s">
        <v>319</v>
      </c>
      <c r="B16" s="254">
        <v>1810</v>
      </c>
      <c r="C16" s="255">
        <v>1250</v>
      </c>
      <c r="D16" s="255">
        <v>270</v>
      </c>
      <c r="E16" s="255">
        <v>340</v>
      </c>
      <c r="F16" s="255">
        <v>1180</v>
      </c>
      <c r="G16" s="263">
        <v>100</v>
      </c>
      <c r="H16" s="257">
        <f t="shared" si="2"/>
        <v>69.060773480662988</v>
      </c>
      <c r="I16" s="257">
        <f t="shared" si="2"/>
        <v>14.917127071823206</v>
      </c>
      <c r="J16" s="257">
        <f t="shared" si="2"/>
        <v>18.784530386740332</v>
      </c>
      <c r="K16" s="257">
        <f t="shared" si="2"/>
        <v>65.193370165745861</v>
      </c>
    </row>
    <row r="17" spans="1:11">
      <c r="A17" s="271" t="s">
        <v>77</v>
      </c>
      <c r="B17" s="254">
        <v>82000</v>
      </c>
      <c r="C17" s="255">
        <v>66300</v>
      </c>
      <c r="D17" s="255">
        <v>8570</v>
      </c>
      <c r="E17" s="255">
        <v>32680</v>
      </c>
      <c r="F17" s="255">
        <v>42190</v>
      </c>
      <c r="G17" s="263">
        <v>100</v>
      </c>
      <c r="H17" s="257">
        <f t="shared" si="2"/>
        <v>80.853658536585371</v>
      </c>
      <c r="I17" s="257">
        <f t="shared" si="2"/>
        <v>10.451219512195122</v>
      </c>
      <c r="J17" s="257">
        <f t="shared" si="2"/>
        <v>39.853658536585371</v>
      </c>
      <c r="K17" s="257">
        <f t="shared" si="2"/>
        <v>51.451219512195124</v>
      </c>
    </row>
    <row r="18" spans="1:11">
      <c r="A18" s="271" t="s">
        <v>78</v>
      </c>
      <c r="B18" s="254">
        <v>190</v>
      </c>
      <c r="C18" s="255">
        <v>170</v>
      </c>
      <c r="D18" s="255">
        <v>20</v>
      </c>
      <c r="E18" s="255">
        <v>150</v>
      </c>
      <c r="F18" s="255">
        <v>40</v>
      </c>
      <c r="G18" s="263">
        <v>100</v>
      </c>
      <c r="H18" s="257">
        <f t="shared" si="2"/>
        <v>89.473684210526315</v>
      </c>
      <c r="I18" s="257">
        <f t="shared" si="2"/>
        <v>10.526315789473683</v>
      </c>
      <c r="J18" s="257">
        <f t="shared" si="2"/>
        <v>78.94736842105263</v>
      </c>
      <c r="K18" s="257">
        <f t="shared" si="2"/>
        <v>21.052631578947366</v>
      </c>
    </row>
    <row r="19" spans="1:11">
      <c r="A19" s="273" t="s">
        <v>320</v>
      </c>
      <c r="B19" s="254"/>
      <c r="C19" s="255"/>
      <c r="D19" s="255"/>
      <c r="E19" s="255"/>
      <c r="F19" s="255"/>
      <c r="G19" s="263"/>
      <c r="H19" s="255"/>
      <c r="I19" s="255"/>
      <c r="J19" s="255"/>
      <c r="K19" s="255"/>
    </row>
    <row r="20" spans="1:11">
      <c r="A20" s="271" t="s">
        <v>321</v>
      </c>
      <c r="B20" s="254">
        <v>70980</v>
      </c>
      <c r="C20" s="255">
        <v>59280</v>
      </c>
      <c r="D20" s="255">
        <v>6500</v>
      </c>
      <c r="E20" s="255">
        <v>40000</v>
      </c>
      <c r="F20" s="255">
        <v>25770</v>
      </c>
      <c r="G20" s="263">
        <v>100</v>
      </c>
      <c r="H20" s="257">
        <f t="shared" ref="H20:K25" si="3">C20/$B20*100</f>
        <v>83.516483516483518</v>
      </c>
      <c r="I20" s="257">
        <f t="shared" si="3"/>
        <v>9.1575091575091569</v>
      </c>
      <c r="J20" s="257">
        <f t="shared" si="3"/>
        <v>56.353902507748664</v>
      </c>
      <c r="K20" s="257">
        <f t="shared" si="3"/>
        <v>36.306001690617073</v>
      </c>
    </row>
    <row r="21" spans="1:11">
      <c r="A21" s="271" t="s">
        <v>322</v>
      </c>
      <c r="B21" s="254">
        <v>55640</v>
      </c>
      <c r="C21" s="255">
        <v>52980</v>
      </c>
      <c r="D21" s="255">
        <v>950</v>
      </c>
      <c r="E21" s="255">
        <v>40780</v>
      </c>
      <c r="F21" s="255">
        <v>13150</v>
      </c>
      <c r="G21" s="263">
        <v>100</v>
      </c>
      <c r="H21" s="257">
        <f t="shared" si="3"/>
        <v>95.219266714593815</v>
      </c>
      <c r="I21" s="257">
        <f t="shared" si="3"/>
        <v>1.7074047447879226</v>
      </c>
      <c r="J21" s="257">
        <f t="shared" si="3"/>
        <v>73.292595255212078</v>
      </c>
      <c r="K21" s="257">
        <f t="shared" si="3"/>
        <v>23.634076204169663</v>
      </c>
    </row>
    <row r="22" spans="1:11">
      <c r="A22" s="271" t="s">
        <v>323</v>
      </c>
      <c r="B22" s="254">
        <v>38490</v>
      </c>
      <c r="C22" s="255">
        <v>36470</v>
      </c>
      <c r="D22" s="255">
        <v>940</v>
      </c>
      <c r="E22" s="255">
        <v>24570</v>
      </c>
      <c r="F22" s="255">
        <v>12840</v>
      </c>
      <c r="G22" s="263">
        <v>100</v>
      </c>
      <c r="H22" s="257">
        <f t="shared" si="3"/>
        <v>94.751883606131457</v>
      </c>
      <c r="I22" s="257">
        <f t="shared" si="3"/>
        <v>2.4421927773447649</v>
      </c>
      <c r="J22" s="257">
        <f t="shared" si="3"/>
        <v>63.834762275915821</v>
      </c>
      <c r="K22" s="257">
        <f t="shared" si="3"/>
        <v>33.359314107560408</v>
      </c>
    </row>
    <row r="23" spans="1:11">
      <c r="A23" s="271" t="s">
        <v>324</v>
      </c>
      <c r="B23" s="254">
        <v>28790</v>
      </c>
      <c r="C23" s="255">
        <v>27350</v>
      </c>
      <c r="D23" s="255">
        <v>920</v>
      </c>
      <c r="E23" s="255">
        <v>14880</v>
      </c>
      <c r="F23" s="255">
        <v>13380</v>
      </c>
      <c r="G23" s="263">
        <v>100</v>
      </c>
      <c r="H23" s="257">
        <f t="shared" si="3"/>
        <v>94.998263285863146</v>
      </c>
      <c r="I23" s="257">
        <f t="shared" si="3"/>
        <v>3.1955540118096559</v>
      </c>
      <c r="J23" s="257">
        <f t="shared" si="3"/>
        <v>51.68461271274748</v>
      </c>
      <c r="K23" s="257">
        <f t="shared" si="3"/>
        <v>46.474470302188259</v>
      </c>
    </row>
    <row r="24" spans="1:11">
      <c r="A24" s="271" t="s">
        <v>325</v>
      </c>
      <c r="B24" s="254">
        <v>10130</v>
      </c>
      <c r="C24" s="255">
        <v>9750</v>
      </c>
      <c r="D24" s="255">
        <v>310</v>
      </c>
      <c r="E24" s="255">
        <v>4900</v>
      </c>
      <c r="F24" s="255">
        <v>5150</v>
      </c>
      <c r="G24" s="263">
        <v>100</v>
      </c>
      <c r="H24" s="257">
        <f t="shared" si="3"/>
        <v>96.24876604146101</v>
      </c>
      <c r="I24" s="257">
        <f t="shared" si="3"/>
        <v>3.0602171767028628</v>
      </c>
      <c r="J24" s="257">
        <f t="shared" si="3"/>
        <v>48.37117472852912</v>
      </c>
      <c r="K24" s="257">
        <f t="shared" si="3"/>
        <v>50.839091806515299</v>
      </c>
    </row>
    <row r="25" spans="1:11">
      <c r="A25" s="272" t="s">
        <v>326</v>
      </c>
      <c r="B25" s="259">
        <v>5080</v>
      </c>
      <c r="C25" s="260">
        <v>4680</v>
      </c>
      <c r="D25" s="260">
        <v>370</v>
      </c>
      <c r="E25" s="260">
        <v>2460</v>
      </c>
      <c r="F25" s="260">
        <v>2590</v>
      </c>
      <c r="G25" s="264">
        <v>100</v>
      </c>
      <c r="H25" s="261">
        <f t="shared" si="3"/>
        <v>92.125984251968504</v>
      </c>
      <c r="I25" s="261">
        <f t="shared" si="3"/>
        <v>7.2834645669291334</v>
      </c>
      <c r="J25" s="261">
        <f t="shared" si="3"/>
        <v>48.425196850393696</v>
      </c>
      <c r="K25" s="261">
        <f t="shared" si="3"/>
        <v>50.984251968503933</v>
      </c>
    </row>
    <row r="26" spans="1:11" ht="6.75" customHeight="1"/>
    <row r="27" spans="1:11">
      <c r="A27" s="253" t="s">
        <v>329</v>
      </c>
    </row>
    <row r="28" spans="1:11">
      <c r="A28" s="253" t="s">
        <v>330</v>
      </c>
    </row>
  </sheetData>
  <mergeCells count="7">
    <mergeCell ref="B2:F2"/>
    <mergeCell ref="A2:A4"/>
    <mergeCell ref="G2:K2"/>
    <mergeCell ref="H3:I3"/>
    <mergeCell ref="J3:K3"/>
    <mergeCell ref="C3:D3"/>
    <mergeCell ref="E3:F3"/>
  </mergeCells>
  <phoneticPr fontId="2"/>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heetViews>
  <sheetFormatPr defaultRowHeight="12"/>
  <cols>
    <col min="1" max="1" width="12.875" style="295" customWidth="1"/>
    <col min="2" max="10" width="9.125" style="295" customWidth="1"/>
    <col min="11" max="16384" width="9" style="295"/>
  </cols>
  <sheetData>
    <row r="1" spans="1:10" s="504" customFormat="1" ht="19.5" customHeight="1">
      <c r="A1" s="494" t="s">
        <v>524</v>
      </c>
    </row>
    <row r="2" spans="1:10" ht="15" customHeight="1">
      <c r="A2" s="594"/>
      <c r="B2" s="596"/>
      <c r="C2" s="597"/>
      <c r="D2" s="597"/>
      <c r="E2" s="597"/>
      <c r="F2" s="597"/>
      <c r="G2" s="597"/>
      <c r="H2" s="597"/>
      <c r="I2" s="597"/>
      <c r="J2" s="597"/>
    </row>
    <row r="3" spans="1:10" ht="18" customHeight="1">
      <c r="A3" s="595"/>
      <c r="B3" s="598" t="s">
        <v>351</v>
      </c>
      <c r="C3" s="600" t="s">
        <v>371</v>
      </c>
      <c r="D3" s="600"/>
      <c r="E3" s="600"/>
      <c r="F3" s="601"/>
      <c r="G3" s="600" t="s">
        <v>372</v>
      </c>
      <c r="H3" s="600"/>
      <c r="I3" s="600"/>
      <c r="J3" s="601"/>
    </row>
    <row r="4" spans="1:10" s="298" customFormat="1" ht="63.75" customHeight="1">
      <c r="A4" s="575"/>
      <c r="B4" s="599"/>
      <c r="C4" s="297" t="s">
        <v>370</v>
      </c>
      <c r="D4" s="311" t="s">
        <v>430</v>
      </c>
      <c r="E4" s="311" t="s">
        <v>368</v>
      </c>
      <c r="F4" s="312" t="s">
        <v>369</v>
      </c>
      <c r="G4" s="297" t="s">
        <v>370</v>
      </c>
      <c r="H4" s="311" t="s">
        <v>431</v>
      </c>
      <c r="I4" s="311" t="s">
        <v>373</v>
      </c>
      <c r="J4" s="312" t="s">
        <v>369</v>
      </c>
    </row>
    <row r="5" spans="1:10" s="298" customFormat="1" ht="15" customHeight="1">
      <c r="A5" s="299" t="s">
        <v>352</v>
      </c>
      <c r="B5" s="300"/>
      <c r="C5" s="301"/>
      <c r="D5" s="301"/>
      <c r="E5" s="301"/>
      <c r="F5" s="301"/>
      <c r="G5" s="301"/>
      <c r="H5" s="301"/>
      <c r="I5" s="301"/>
      <c r="J5" s="301"/>
    </row>
    <row r="6" spans="1:10" ht="14.25" customHeight="1">
      <c r="A6" s="296" t="s">
        <v>363</v>
      </c>
      <c r="B6" s="302">
        <v>165750</v>
      </c>
      <c r="C6" s="302">
        <v>50170</v>
      </c>
      <c r="D6" s="302">
        <v>8960</v>
      </c>
      <c r="E6" s="302">
        <v>12670</v>
      </c>
      <c r="F6" s="302">
        <v>28540</v>
      </c>
      <c r="G6" s="302">
        <v>23070</v>
      </c>
      <c r="H6" s="302">
        <v>4200</v>
      </c>
      <c r="I6" s="302">
        <v>4160</v>
      </c>
      <c r="J6" s="302">
        <v>14710</v>
      </c>
    </row>
    <row r="7" spans="1:10" ht="14.25" customHeight="1">
      <c r="A7" s="296" t="s">
        <v>364</v>
      </c>
      <c r="B7" s="302">
        <v>197740</v>
      </c>
      <c r="C7" s="302">
        <v>61890</v>
      </c>
      <c r="D7" s="302">
        <v>12340</v>
      </c>
      <c r="E7" s="302">
        <v>16240</v>
      </c>
      <c r="F7" s="302">
        <v>33310</v>
      </c>
      <c r="G7" s="302">
        <v>30500</v>
      </c>
      <c r="H7" s="302">
        <v>6340</v>
      </c>
      <c r="I7" s="302">
        <v>5830</v>
      </c>
      <c r="J7" s="302">
        <v>18330</v>
      </c>
    </row>
    <row r="8" spans="1:10" ht="14.25" customHeight="1">
      <c r="A8" s="296" t="s">
        <v>365</v>
      </c>
      <c r="B8" s="302">
        <v>209120</v>
      </c>
      <c r="C8" s="302">
        <v>73980</v>
      </c>
      <c r="D8" s="302">
        <v>18940</v>
      </c>
      <c r="E8" s="302">
        <v>18930</v>
      </c>
      <c r="F8" s="302">
        <v>36110</v>
      </c>
      <c r="G8" s="302">
        <v>37000</v>
      </c>
      <c r="H8" s="302">
        <v>9680</v>
      </c>
      <c r="I8" s="302">
        <v>7230</v>
      </c>
      <c r="J8" s="302">
        <v>20090</v>
      </c>
    </row>
    <row r="9" spans="1:10" ht="7.5" customHeight="1">
      <c r="A9" s="296"/>
      <c r="B9" s="302"/>
      <c r="C9" s="302"/>
      <c r="D9" s="302"/>
      <c r="E9" s="302"/>
      <c r="F9" s="302"/>
      <c r="G9" s="302"/>
      <c r="H9" s="302"/>
      <c r="I9" s="302"/>
      <c r="J9" s="302"/>
    </row>
    <row r="10" spans="1:10">
      <c r="A10" s="303" t="s">
        <v>428</v>
      </c>
      <c r="B10" s="304"/>
      <c r="C10" s="304"/>
      <c r="D10" s="304"/>
      <c r="E10" s="304"/>
      <c r="F10" s="304"/>
      <c r="G10" s="304"/>
      <c r="H10" s="304"/>
      <c r="I10" s="304"/>
      <c r="J10" s="304"/>
    </row>
    <row r="11" spans="1:10">
      <c r="A11" s="296" t="s">
        <v>363</v>
      </c>
      <c r="B11" s="305">
        <v>100</v>
      </c>
      <c r="C11" s="305">
        <f>C6/$B6*100</f>
        <v>30.2684766214178</v>
      </c>
      <c r="D11" s="305">
        <f t="shared" ref="D11:J11" si="0">D6/$B6*100</f>
        <v>5.4057315233785816</v>
      </c>
      <c r="E11" s="305">
        <f t="shared" si="0"/>
        <v>7.6440422322775259</v>
      </c>
      <c r="F11" s="305">
        <f t="shared" si="0"/>
        <v>17.218702865761689</v>
      </c>
      <c r="G11" s="305">
        <f t="shared" si="0"/>
        <v>13.918552036199095</v>
      </c>
      <c r="H11" s="305">
        <f t="shared" si="0"/>
        <v>2.5339366515837103</v>
      </c>
      <c r="I11" s="305">
        <f t="shared" si="0"/>
        <v>2.5098039215686274</v>
      </c>
      <c r="J11" s="305">
        <f t="shared" si="0"/>
        <v>8.8748114630467576</v>
      </c>
    </row>
    <row r="12" spans="1:10">
      <c r="A12" s="296" t="s">
        <v>364</v>
      </c>
      <c r="B12" s="305">
        <v>100</v>
      </c>
      <c r="C12" s="305">
        <f t="shared" ref="C12:J13" si="1">C7/$B7*100</f>
        <v>31.298675027814298</v>
      </c>
      <c r="D12" s="305">
        <f t="shared" si="1"/>
        <v>6.2405178517244861</v>
      </c>
      <c r="E12" s="305">
        <f t="shared" si="1"/>
        <v>8.2128046930312539</v>
      </c>
      <c r="F12" s="305">
        <f t="shared" si="1"/>
        <v>16.845352483058562</v>
      </c>
      <c r="G12" s="305">
        <f t="shared" si="1"/>
        <v>15.424294528168303</v>
      </c>
      <c r="H12" s="305">
        <f t="shared" si="1"/>
        <v>3.2062304035602307</v>
      </c>
      <c r="I12" s="305">
        <f t="shared" si="1"/>
        <v>2.9483159704662687</v>
      </c>
      <c r="J12" s="305">
        <f t="shared" si="1"/>
        <v>9.2697481541418014</v>
      </c>
    </row>
    <row r="13" spans="1:10">
      <c r="A13" s="296" t="s">
        <v>365</v>
      </c>
      <c r="B13" s="305">
        <v>100</v>
      </c>
      <c r="C13" s="305">
        <f t="shared" si="1"/>
        <v>35.37681713848508</v>
      </c>
      <c r="D13" s="305">
        <f t="shared" si="1"/>
        <v>9.0570007651109403</v>
      </c>
      <c r="E13" s="305">
        <f t="shared" si="1"/>
        <v>9.0522188217291504</v>
      </c>
      <c r="F13" s="305">
        <f t="shared" si="1"/>
        <v>17.26759755164499</v>
      </c>
      <c r="G13" s="305">
        <f t="shared" si="1"/>
        <v>17.69319051262433</v>
      </c>
      <c r="H13" s="305">
        <f t="shared" si="1"/>
        <v>4.6289211935730687</v>
      </c>
      <c r="I13" s="305">
        <f t="shared" si="1"/>
        <v>3.45734506503443</v>
      </c>
      <c r="J13" s="305">
        <f t="shared" si="1"/>
        <v>9.6069242540168318</v>
      </c>
    </row>
    <row r="14" spans="1:10" ht="7.5" customHeight="1">
      <c r="A14" s="296"/>
      <c r="B14" s="305"/>
      <c r="C14" s="305"/>
      <c r="D14" s="305"/>
      <c r="E14" s="305"/>
      <c r="F14" s="305"/>
      <c r="G14" s="305"/>
      <c r="H14" s="305"/>
      <c r="I14" s="305"/>
      <c r="J14" s="305"/>
    </row>
    <row r="15" spans="1:10">
      <c r="A15" s="303" t="s">
        <v>429</v>
      </c>
      <c r="B15" s="304"/>
      <c r="C15" s="305"/>
      <c r="D15" s="305"/>
      <c r="E15" s="304"/>
      <c r="F15" s="304"/>
      <c r="G15" s="304"/>
      <c r="H15" s="304"/>
      <c r="I15" s="304"/>
      <c r="J15" s="304"/>
    </row>
    <row r="16" spans="1:10">
      <c r="A16" s="296" t="s">
        <v>363</v>
      </c>
      <c r="B16" s="306" t="s">
        <v>353</v>
      </c>
      <c r="C16" s="305">
        <v>100</v>
      </c>
      <c r="D16" s="305">
        <f>D6/$C6*100</f>
        <v>17.85927845325892</v>
      </c>
      <c r="E16" s="305">
        <f t="shared" ref="E16:J16" si="2">E6/$C6*100</f>
        <v>25.254135937811441</v>
      </c>
      <c r="F16" s="305">
        <f t="shared" si="2"/>
        <v>56.886585608929643</v>
      </c>
      <c r="G16" s="305">
        <f t="shared" si="2"/>
        <v>45.983655571058399</v>
      </c>
      <c r="H16" s="305">
        <f t="shared" si="2"/>
        <v>8.3715367749651186</v>
      </c>
      <c r="I16" s="305">
        <f t="shared" si="2"/>
        <v>8.2918078532987849</v>
      </c>
      <c r="J16" s="305">
        <f t="shared" si="2"/>
        <v>29.320310942794496</v>
      </c>
    </row>
    <row r="17" spans="1:10">
      <c r="A17" s="296" t="s">
        <v>364</v>
      </c>
      <c r="B17" s="306" t="s">
        <v>354</v>
      </c>
      <c r="C17" s="305">
        <v>100</v>
      </c>
      <c r="D17" s="305">
        <f>D7/$C7*100</f>
        <v>19.938600743254163</v>
      </c>
      <c r="E17" s="305">
        <f t="shared" ref="E17:J18" si="3">E7/$C7*100</f>
        <v>26.240103409274518</v>
      </c>
      <c r="F17" s="305">
        <f t="shared" si="3"/>
        <v>53.821295847471319</v>
      </c>
      <c r="G17" s="305">
        <f t="shared" si="3"/>
        <v>49.280982388107937</v>
      </c>
      <c r="H17" s="305">
        <f t="shared" si="3"/>
        <v>10.243981257068993</v>
      </c>
      <c r="I17" s="305">
        <f t="shared" si="3"/>
        <v>9.4199386007432544</v>
      </c>
      <c r="J17" s="305">
        <f t="shared" si="3"/>
        <v>29.617062530295684</v>
      </c>
    </row>
    <row r="18" spans="1:10">
      <c r="A18" s="296" t="s">
        <v>365</v>
      </c>
      <c r="B18" s="306" t="s">
        <v>355</v>
      </c>
      <c r="C18" s="305">
        <v>100</v>
      </c>
      <c r="D18" s="305">
        <f>D8/$C8*100</f>
        <v>25.601513922681807</v>
      </c>
      <c r="E18" s="305">
        <f t="shared" si="3"/>
        <v>25.587996755879967</v>
      </c>
      <c r="F18" s="305">
        <f t="shared" si="3"/>
        <v>48.810489321438226</v>
      </c>
      <c r="G18" s="305">
        <f t="shared" si="3"/>
        <v>50.013517166801833</v>
      </c>
      <c r="H18" s="305">
        <f t="shared" si="3"/>
        <v>13.084617464179507</v>
      </c>
      <c r="I18" s="305">
        <f t="shared" si="3"/>
        <v>9.7729115977291148</v>
      </c>
      <c r="J18" s="305">
        <f t="shared" si="3"/>
        <v>27.155988104893215</v>
      </c>
    </row>
    <row r="19" spans="1:10" ht="7.5" customHeight="1">
      <c r="A19" s="296"/>
      <c r="B19" s="306"/>
      <c r="C19" s="305"/>
      <c r="D19" s="305"/>
      <c r="E19" s="305"/>
      <c r="F19" s="305"/>
      <c r="G19" s="305"/>
      <c r="H19" s="305"/>
      <c r="I19" s="305"/>
      <c r="J19" s="305"/>
    </row>
    <row r="20" spans="1:10">
      <c r="A20" s="307" t="s">
        <v>356</v>
      </c>
      <c r="B20" s="304"/>
      <c r="C20" s="304"/>
      <c r="D20" s="304"/>
      <c r="E20" s="304"/>
      <c r="F20" s="304"/>
      <c r="G20" s="304"/>
      <c r="H20" s="304"/>
      <c r="I20" s="304"/>
      <c r="J20" s="304"/>
    </row>
    <row r="21" spans="1:10">
      <c r="A21" s="308" t="s">
        <v>366</v>
      </c>
      <c r="B21" s="302">
        <f>B7-B6</f>
        <v>31990</v>
      </c>
      <c r="C21" s="302">
        <f t="shared" ref="C21:J22" si="4">C7-C6</f>
        <v>11720</v>
      </c>
      <c r="D21" s="302">
        <f t="shared" si="4"/>
        <v>3380</v>
      </c>
      <c r="E21" s="302">
        <f t="shared" si="4"/>
        <v>3570</v>
      </c>
      <c r="F21" s="302">
        <f t="shared" si="4"/>
        <v>4770</v>
      </c>
      <c r="G21" s="302">
        <f t="shared" si="4"/>
        <v>7430</v>
      </c>
      <c r="H21" s="302">
        <f t="shared" si="4"/>
        <v>2140</v>
      </c>
      <c r="I21" s="302">
        <f t="shared" si="4"/>
        <v>1670</v>
      </c>
      <c r="J21" s="302">
        <f t="shared" si="4"/>
        <v>3620</v>
      </c>
    </row>
    <row r="22" spans="1:10">
      <c r="A22" s="308" t="s">
        <v>367</v>
      </c>
      <c r="B22" s="302">
        <f>B8-B7</f>
        <v>11380</v>
      </c>
      <c r="C22" s="302">
        <f t="shared" si="4"/>
        <v>12090</v>
      </c>
      <c r="D22" s="302">
        <f t="shared" si="4"/>
        <v>6600</v>
      </c>
      <c r="E22" s="302">
        <f t="shared" si="4"/>
        <v>2690</v>
      </c>
      <c r="F22" s="302">
        <f t="shared" si="4"/>
        <v>2800</v>
      </c>
      <c r="G22" s="302">
        <f t="shared" si="4"/>
        <v>6500</v>
      </c>
      <c r="H22" s="302">
        <f t="shared" si="4"/>
        <v>3340</v>
      </c>
      <c r="I22" s="302">
        <f t="shared" si="4"/>
        <v>1400</v>
      </c>
      <c r="J22" s="302">
        <f t="shared" si="4"/>
        <v>1760</v>
      </c>
    </row>
    <row r="23" spans="1:10" ht="7.5" customHeight="1">
      <c r="A23" s="308"/>
      <c r="B23" s="302"/>
      <c r="C23" s="302"/>
      <c r="D23" s="302"/>
      <c r="E23" s="302"/>
      <c r="F23" s="302"/>
      <c r="G23" s="302"/>
      <c r="H23" s="302"/>
      <c r="I23" s="302"/>
      <c r="J23" s="302"/>
    </row>
    <row r="24" spans="1:10">
      <c r="A24" s="307" t="s">
        <v>357</v>
      </c>
      <c r="B24" s="304"/>
      <c r="C24" s="304"/>
      <c r="D24" s="304"/>
      <c r="E24" s="304"/>
      <c r="F24" s="304"/>
      <c r="G24" s="304"/>
      <c r="H24" s="304"/>
      <c r="I24" s="304"/>
      <c r="J24" s="304"/>
    </row>
    <row r="25" spans="1:10">
      <c r="A25" s="308" t="s">
        <v>366</v>
      </c>
      <c r="B25" s="305">
        <f>B21/B6*100</f>
        <v>19.300150829562597</v>
      </c>
      <c r="C25" s="305">
        <f t="shared" ref="C25:J26" si="5">C21/C6*100</f>
        <v>23.360574048235996</v>
      </c>
      <c r="D25" s="305">
        <f t="shared" si="5"/>
        <v>37.723214285714285</v>
      </c>
      <c r="E25" s="305">
        <f t="shared" si="5"/>
        <v>28.176795580110497</v>
      </c>
      <c r="F25" s="305">
        <f t="shared" si="5"/>
        <v>16.713384723195514</v>
      </c>
      <c r="G25" s="305">
        <f t="shared" si="5"/>
        <v>32.206328565236234</v>
      </c>
      <c r="H25" s="305">
        <f t="shared" si="5"/>
        <v>50.952380952380949</v>
      </c>
      <c r="I25" s="305">
        <f t="shared" si="5"/>
        <v>40.144230769230774</v>
      </c>
      <c r="J25" s="305">
        <f t="shared" si="5"/>
        <v>24.609109449354179</v>
      </c>
    </row>
    <row r="26" spans="1:10">
      <c r="A26" s="308" t="s">
        <v>367</v>
      </c>
      <c r="B26" s="305">
        <f>B22/B7*100</f>
        <v>5.7550318600182058</v>
      </c>
      <c r="C26" s="305">
        <f t="shared" si="5"/>
        <v>19.534658264663111</v>
      </c>
      <c r="D26" s="305">
        <f t="shared" si="5"/>
        <v>53.484602917341974</v>
      </c>
      <c r="E26" s="305">
        <f t="shared" si="5"/>
        <v>16.564039408866996</v>
      </c>
      <c r="F26" s="305">
        <f t="shared" si="5"/>
        <v>8.4058841188832183</v>
      </c>
      <c r="G26" s="305">
        <f t="shared" si="5"/>
        <v>21.311475409836063</v>
      </c>
      <c r="H26" s="305">
        <f t="shared" si="5"/>
        <v>52.681388012618299</v>
      </c>
      <c r="I26" s="305">
        <f t="shared" si="5"/>
        <v>24.013722126929675</v>
      </c>
      <c r="J26" s="305">
        <f t="shared" si="5"/>
        <v>9.6017457719585373</v>
      </c>
    </row>
    <row r="27" spans="1:10" ht="4.5" customHeight="1">
      <c r="A27" s="309"/>
      <c r="B27" s="310"/>
      <c r="C27" s="310"/>
      <c r="D27" s="310"/>
      <c r="E27" s="310"/>
      <c r="F27" s="310"/>
      <c r="G27" s="310"/>
      <c r="H27" s="310"/>
      <c r="I27" s="310"/>
      <c r="J27" s="310"/>
    </row>
    <row r="28" spans="1:10" ht="4.5" customHeight="1">
      <c r="A28" s="308"/>
      <c r="B28" s="305"/>
      <c r="C28" s="305"/>
      <c r="D28" s="305"/>
      <c r="E28" s="305"/>
      <c r="F28" s="305"/>
      <c r="G28" s="305"/>
      <c r="H28" s="305"/>
      <c r="I28" s="305"/>
      <c r="J28" s="305"/>
    </row>
    <row r="29" spans="1:10">
      <c r="A29" s="308" t="s">
        <v>358</v>
      </c>
    </row>
    <row r="30" spans="1:10">
      <c r="A30" s="308" t="s">
        <v>359</v>
      </c>
    </row>
    <row r="31" spans="1:10">
      <c r="A31" s="308" t="s">
        <v>360</v>
      </c>
    </row>
    <row r="32" spans="1:10">
      <c r="A32" s="308" t="s">
        <v>361</v>
      </c>
    </row>
    <row r="33" spans="1:1">
      <c r="A33" s="308" t="s">
        <v>362</v>
      </c>
    </row>
  </sheetData>
  <mergeCells count="5">
    <mergeCell ref="A2:A4"/>
    <mergeCell ref="B2:J2"/>
    <mergeCell ref="B3:B4"/>
    <mergeCell ref="C3:F3"/>
    <mergeCell ref="G3:J3"/>
  </mergeCells>
  <phoneticPr fontId="2"/>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heetViews>
  <sheetFormatPr defaultRowHeight="13.5"/>
  <cols>
    <col min="1" max="1" width="31.375" customWidth="1"/>
    <col min="2" max="4" width="12.875" customWidth="1"/>
  </cols>
  <sheetData>
    <row r="1" spans="1:4" s="500" customFormat="1" ht="23.25" customHeight="1">
      <c r="A1" s="325" t="s">
        <v>383</v>
      </c>
      <c r="B1" s="503"/>
      <c r="C1" s="503"/>
      <c r="D1" s="503"/>
    </row>
    <row r="2" spans="1:4" ht="19.5" customHeight="1">
      <c r="A2" s="319"/>
      <c r="B2" s="387" t="s">
        <v>351</v>
      </c>
      <c r="C2" s="388" t="s">
        <v>384</v>
      </c>
      <c r="D2" s="389" t="s">
        <v>385</v>
      </c>
    </row>
    <row r="3" spans="1:4" ht="15" customHeight="1">
      <c r="A3" s="404" t="s">
        <v>386</v>
      </c>
      <c r="B3" s="376"/>
      <c r="C3" s="377"/>
      <c r="D3" s="377"/>
    </row>
    <row r="4" spans="1:4" ht="15.75" customHeight="1">
      <c r="A4" s="405" t="s">
        <v>387</v>
      </c>
      <c r="B4" s="378">
        <v>73980</v>
      </c>
      <c r="C4" s="379">
        <v>65700</v>
      </c>
      <c r="D4" s="379">
        <v>8280</v>
      </c>
    </row>
    <row r="5" spans="1:4" ht="15.75" customHeight="1">
      <c r="A5" s="406" t="s">
        <v>392</v>
      </c>
      <c r="B5" s="378">
        <v>18940</v>
      </c>
      <c r="C5" s="379">
        <v>14200</v>
      </c>
      <c r="D5" s="379">
        <v>4750</v>
      </c>
    </row>
    <row r="6" spans="1:4" ht="15.75" customHeight="1">
      <c r="A6" s="406" t="s">
        <v>390</v>
      </c>
      <c r="B6" s="378">
        <v>18930</v>
      </c>
      <c r="C6" s="379">
        <v>17280</v>
      </c>
      <c r="D6" s="379">
        <v>1650</v>
      </c>
    </row>
    <row r="7" spans="1:4" ht="15.75" customHeight="1">
      <c r="A7" s="406" t="s">
        <v>391</v>
      </c>
      <c r="B7" s="380">
        <f>B4-B5-B6</f>
        <v>36110</v>
      </c>
      <c r="C7" s="274">
        <f>C4-C5-C6</f>
        <v>34220</v>
      </c>
      <c r="D7" s="274">
        <f>D4-D5-D6</f>
        <v>1880</v>
      </c>
    </row>
    <row r="8" spans="1:4" ht="5.25" customHeight="1">
      <c r="A8" s="406"/>
      <c r="B8" s="380"/>
      <c r="C8" s="274"/>
      <c r="D8" s="274"/>
    </row>
    <row r="9" spans="1:4" ht="15" customHeight="1">
      <c r="A9" s="407" t="s">
        <v>388</v>
      </c>
      <c r="B9" s="380"/>
      <c r="C9" s="274"/>
      <c r="D9" s="274"/>
    </row>
    <row r="10" spans="1:4" ht="15.75" customHeight="1">
      <c r="A10" s="405" t="s">
        <v>387</v>
      </c>
      <c r="B10" s="381">
        <v>100</v>
      </c>
      <c r="C10" s="382">
        <v>100</v>
      </c>
      <c r="D10" s="382">
        <v>100</v>
      </c>
    </row>
    <row r="11" spans="1:4" ht="15.75" customHeight="1">
      <c r="A11" s="406" t="s">
        <v>392</v>
      </c>
      <c r="B11" s="383">
        <f>B5/B$4*100</f>
        <v>25.601513922681807</v>
      </c>
      <c r="C11" s="384">
        <f>C5/C$4*100</f>
        <v>21.613394216133941</v>
      </c>
      <c r="D11" s="384">
        <f>D5/D$4*100</f>
        <v>57.367149758454104</v>
      </c>
    </row>
    <row r="12" spans="1:4" ht="15.75" customHeight="1">
      <c r="A12" s="406" t="s">
        <v>390</v>
      </c>
      <c r="B12" s="383">
        <f t="shared" ref="B12:D13" si="0">B6/B$4*100</f>
        <v>25.587996755879967</v>
      </c>
      <c r="C12" s="384">
        <f t="shared" si="0"/>
        <v>26.301369863013697</v>
      </c>
      <c r="D12" s="384">
        <f t="shared" si="0"/>
        <v>19.927536231884059</v>
      </c>
    </row>
    <row r="13" spans="1:4" ht="15.75" customHeight="1">
      <c r="A13" s="406" t="s">
        <v>391</v>
      </c>
      <c r="B13" s="383">
        <f t="shared" si="0"/>
        <v>48.810489321438226</v>
      </c>
      <c r="C13" s="384">
        <f t="shared" si="0"/>
        <v>52.085235920852355</v>
      </c>
      <c r="D13" s="384">
        <f t="shared" si="0"/>
        <v>22.705314009661837</v>
      </c>
    </row>
    <row r="14" spans="1:4" ht="5.25" customHeight="1">
      <c r="A14" s="406"/>
      <c r="B14" s="381"/>
      <c r="C14" s="382"/>
      <c r="D14" s="382"/>
    </row>
    <row r="15" spans="1:4" ht="15" customHeight="1">
      <c r="A15" s="407" t="s">
        <v>389</v>
      </c>
      <c r="B15" s="381"/>
      <c r="C15" s="382"/>
      <c r="D15" s="382"/>
    </row>
    <row r="16" spans="1:4" ht="15.75" customHeight="1">
      <c r="A16" s="405" t="s">
        <v>387</v>
      </c>
      <c r="B16" s="381">
        <v>100</v>
      </c>
      <c r="C16" s="382">
        <f t="shared" ref="C16:D19" si="1">C4/$B4*100</f>
        <v>88.807785888077859</v>
      </c>
      <c r="D16" s="382">
        <f t="shared" si="1"/>
        <v>11.192214111922141</v>
      </c>
    </row>
    <row r="17" spans="1:4" ht="15.75" customHeight="1">
      <c r="A17" s="406" t="s">
        <v>392</v>
      </c>
      <c r="B17" s="381">
        <v>100</v>
      </c>
      <c r="C17" s="382">
        <f t="shared" si="1"/>
        <v>74.973600844772974</v>
      </c>
      <c r="D17" s="382">
        <f t="shared" si="1"/>
        <v>25.079197465681098</v>
      </c>
    </row>
    <row r="18" spans="1:4" ht="15.75" customHeight="1">
      <c r="A18" s="406" t="s">
        <v>390</v>
      </c>
      <c r="B18" s="381">
        <v>100</v>
      </c>
      <c r="C18" s="382">
        <f t="shared" si="1"/>
        <v>91.283676703645014</v>
      </c>
      <c r="D18" s="382">
        <f t="shared" si="1"/>
        <v>8.716323296354993</v>
      </c>
    </row>
    <row r="19" spans="1:4" ht="15.75" customHeight="1">
      <c r="A19" s="408" t="s">
        <v>391</v>
      </c>
      <c r="B19" s="385">
        <v>100</v>
      </c>
      <c r="C19" s="386">
        <f t="shared" si="1"/>
        <v>94.765992799778459</v>
      </c>
      <c r="D19" s="386">
        <f t="shared" si="1"/>
        <v>5.2063140404320132</v>
      </c>
    </row>
    <row r="20" spans="1:4" ht="6" customHeight="1">
      <c r="A20" s="313"/>
      <c r="B20" s="314"/>
      <c r="C20" s="314"/>
      <c r="D20" s="314"/>
    </row>
    <row r="21" spans="1:4">
      <c r="A21" s="495" t="s">
        <v>525</v>
      </c>
    </row>
    <row r="22" spans="1:4">
      <c r="A22" s="495" t="s">
        <v>526</v>
      </c>
    </row>
  </sheetData>
  <phoneticPr fontId="2"/>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heetViews>
  <sheetFormatPr defaultRowHeight="13.5"/>
  <cols>
    <col min="1" max="1" width="31.375" customWidth="1"/>
    <col min="2" max="4" width="12.875" customWidth="1"/>
  </cols>
  <sheetData>
    <row r="1" spans="1:4" s="500" customFormat="1" ht="21.75" customHeight="1">
      <c r="A1" s="497" t="s">
        <v>382</v>
      </c>
      <c r="B1" s="501"/>
      <c r="C1" s="502"/>
      <c r="D1" s="502"/>
    </row>
    <row r="2" spans="1:4">
      <c r="A2" s="602"/>
      <c r="B2" s="390" t="s">
        <v>377</v>
      </c>
      <c r="C2" s="604" t="s">
        <v>374</v>
      </c>
      <c r="D2" s="605"/>
    </row>
    <row r="3" spans="1:4">
      <c r="A3" s="603"/>
      <c r="B3" s="391" t="s">
        <v>313</v>
      </c>
      <c r="C3" s="392" t="s">
        <v>375</v>
      </c>
      <c r="D3" s="392" t="s">
        <v>376</v>
      </c>
    </row>
    <row r="4" spans="1:4">
      <c r="A4" s="393" t="s">
        <v>9</v>
      </c>
      <c r="B4" s="394"/>
      <c r="C4" s="395"/>
      <c r="D4" s="395"/>
    </row>
    <row r="5" spans="1:4" ht="15" customHeight="1">
      <c r="A5" s="396" t="s">
        <v>378</v>
      </c>
      <c r="B5" s="211">
        <v>73980</v>
      </c>
      <c r="C5" s="317">
        <v>62750</v>
      </c>
      <c r="D5" s="317">
        <v>10570</v>
      </c>
    </row>
    <row r="6" spans="1:4" ht="15" customHeight="1">
      <c r="A6" s="397" t="s">
        <v>379</v>
      </c>
      <c r="B6" s="317">
        <v>18940</v>
      </c>
      <c r="C6" s="317">
        <v>13190</v>
      </c>
      <c r="D6" s="317">
        <v>5470</v>
      </c>
    </row>
    <row r="7" spans="1:4" ht="15" customHeight="1">
      <c r="A7" s="397" t="s">
        <v>380</v>
      </c>
      <c r="B7" s="317">
        <v>18930</v>
      </c>
      <c r="C7" s="317">
        <v>17030</v>
      </c>
      <c r="D7" s="317">
        <v>1830</v>
      </c>
    </row>
    <row r="8" spans="1:4" ht="15" customHeight="1">
      <c r="A8" s="398" t="s">
        <v>381</v>
      </c>
      <c r="B8" s="399">
        <f>B5-B6-B7</f>
        <v>36110</v>
      </c>
      <c r="C8" s="399">
        <f>C5-C6-C7</f>
        <v>32530</v>
      </c>
      <c r="D8" s="399">
        <f>D5-D6-D7</f>
        <v>3270</v>
      </c>
    </row>
    <row r="9" spans="1:4" ht="5.25" customHeight="1">
      <c r="A9" s="398"/>
      <c r="B9" s="399"/>
      <c r="C9" s="399"/>
      <c r="D9" s="399"/>
    </row>
    <row r="10" spans="1:4">
      <c r="A10" s="400" t="s">
        <v>27</v>
      </c>
      <c r="B10" s="399"/>
      <c r="C10" s="399"/>
      <c r="D10" s="399"/>
    </row>
    <row r="11" spans="1:4" ht="15" customHeight="1">
      <c r="A11" s="396" t="s">
        <v>378</v>
      </c>
      <c r="B11" s="401">
        <v>100</v>
      </c>
      <c r="C11" s="401">
        <f t="shared" ref="C11:D14" si="0">C5/$B5*100</f>
        <v>84.820221681535543</v>
      </c>
      <c r="D11" s="401">
        <f t="shared" si="0"/>
        <v>14.287645309543121</v>
      </c>
    </row>
    <row r="12" spans="1:4" ht="15" customHeight="1">
      <c r="A12" s="397" t="s">
        <v>379</v>
      </c>
      <c r="B12" s="401">
        <v>100</v>
      </c>
      <c r="C12" s="401">
        <f t="shared" si="0"/>
        <v>69.640971488912356</v>
      </c>
      <c r="D12" s="401">
        <f t="shared" si="0"/>
        <v>28.880675818373813</v>
      </c>
    </row>
    <row r="13" spans="1:4" ht="15" customHeight="1">
      <c r="A13" s="397" t="s">
        <v>380</v>
      </c>
      <c r="B13" s="401">
        <v>100</v>
      </c>
      <c r="C13" s="401">
        <f t="shared" si="0"/>
        <v>89.963021658742733</v>
      </c>
      <c r="D13" s="401">
        <f t="shared" si="0"/>
        <v>9.6671949286846282</v>
      </c>
    </row>
    <row r="14" spans="1:4" ht="15" customHeight="1">
      <c r="A14" s="402" t="s">
        <v>381</v>
      </c>
      <c r="B14" s="403">
        <v>100</v>
      </c>
      <c r="C14" s="403">
        <f t="shared" si="0"/>
        <v>90.085848795347545</v>
      </c>
      <c r="D14" s="403">
        <f t="shared" si="0"/>
        <v>9.0556632511769592</v>
      </c>
    </row>
    <row r="15" spans="1:4" ht="5.25" customHeight="1">
      <c r="A15" s="318"/>
      <c r="B15" s="315"/>
      <c r="C15" s="315"/>
      <c r="D15" s="315"/>
    </row>
    <row r="16" spans="1:4">
      <c r="A16" s="496" t="s">
        <v>527</v>
      </c>
      <c r="B16" s="315"/>
      <c r="C16" s="315"/>
      <c r="D16" s="315"/>
    </row>
    <row r="17" spans="1:4">
      <c r="A17" s="316"/>
      <c r="B17" s="315"/>
      <c r="C17" s="315"/>
      <c r="D17" s="315"/>
    </row>
  </sheetData>
  <mergeCells count="2">
    <mergeCell ref="A2:A3"/>
    <mergeCell ref="C2:D2"/>
  </mergeCells>
  <phoneticPr fontId="2"/>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heetViews>
  <sheetFormatPr defaultRowHeight="13.5"/>
  <cols>
    <col min="1" max="1" width="26.25" customWidth="1"/>
    <col min="2" max="6" width="11.875" customWidth="1"/>
  </cols>
  <sheetData>
    <row r="1" spans="1:6" s="500" customFormat="1" ht="19.5" customHeight="1">
      <c r="A1" s="326" t="s">
        <v>410</v>
      </c>
      <c r="B1" s="326"/>
      <c r="C1" s="326"/>
      <c r="D1" s="326"/>
      <c r="E1" s="326"/>
      <c r="F1" s="326"/>
    </row>
    <row r="2" spans="1:6">
      <c r="A2" s="606"/>
      <c r="B2" s="327" t="s">
        <v>338</v>
      </c>
      <c r="C2" s="609" t="s">
        <v>342</v>
      </c>
      <c r="D2" s="610"/>
      <c r="E2" s="613" t="s">
        <v>345</v>
      </c>
      <c r="F2" s="614"/>
    </row>
    <row r="3" spans="1:6" ht="13.5" customHeight="1">
      <c r="A3" s="607"/>
      <c r="B3" s="328"/>
      <c r="C3" s="611"/>
      <c r="D3" s="612"/>
      <c r="E3" s="615" t="s">
        <v>339</v>
      </c>
      <c r="F3" s="329"/>
    </row>
    <row r="4" spans="1:6" ht="13.5" customHeight="1">
      <c r="A4" s="607"/>
      <c r="B4" s="328"/>
      <c r="C4" s="330" t="s">
        <v>343</v>
      </c>
      <c r="D4" s="330" t="s">
        <v>344</v>
      </c>
      <c r="E4" s="616"/>
      <c r="F4" s="615" t="s">
        <v>340</v>
      </c>
    </row>
    <row r="5" spans="1:6">
      <c r="A5" s="608"/>
      <c r="B5" s="331" t="s">
        <v>337</v>
      </c>
      <c r="C5" s="332"/>
      <c r="D5" s="333"/>
      <c r="E5" s="334"/>
      <c r="F5" s="617"/>
    </row>
    <row r="6" spans="1:6">
      <c r="A6" s="335" t="s">
        <v>9</v>
      </c>
      <c r="B6" s="336"/>
      <c r="C6" s="337"/>
      <c r="D6" s="338"/>
      <c r="E6" s="339"/>
      <c r="F6" s="352"/>
    </row>
    <row r="7" spans="1:6">
      <c r="A7" s="340" t="s">
        <v>405</v>
      </c>
      <c r="B7" s="341">
        <v>73980</v>
      </c>
      <c r="C7" s="342">
        <v>42970</v>
      </c>
      <c r="D7" s="343">
        <v>30360</v>
      </c>
      <c r="E7" s="343">
        <v>28200</v>
      </c>
      <c r="F7" s="343">
        <v>5940</v>
      </c>
    </row>
    <row r="8" spans="1:6">
      <c r="A8" s="340" t="s">
        <v>318</v>
      </c>
      <c r="B8" s="341">
        <v>62280</v>
      </c>
      <c r="C8" s="342">
        <v>37810</v>
      </c>
      <c r="D8" s="343">
        <v>23930</v>
      </c>
      <c r="E8" s="343">
        <v>24770</v>
      </c>
      <c r="F8" s="343">
        <v>5290</v>
      </c>
    </row>
    <row r="9" spans="1:6">
      <c r="A9" s="340" t="s">
        <v>406</v>
      </c>
      <c r="B9" s="341">
        <v>190</v>
      </c>
      <c r="C9" s="342">
        <v>30</v>
      </c>
      <c r="D9" s="343">
        <v>130</v>
      </c>
      <c r="E9" s="344" t="s">
        <v>151</v>
      </c>
      <c r="F9" s="344" t="s">
        <v>151</v>
      </c>
    </row>
    <row r="10" spans="1:6">
      <c r="A10" s="340" t="s">
        <v>77</v>
      </c>
      <c r="B10" s="341">
        <v>8210</v>
      </c>
      <c r="C10" s="342">
        <v>3340</v>
      </c>
      <c r="D10" s="343">
        <v>4790</v>
      </c>
      <c r="E10" s="343">
        <v>2160</v>
      </c>
      <c r="F10" s="343">
        <v>500</v>
      </c>
    </row>
    <row r="11" spans="1:6">
      <c r="A11" s="340" t="s">
        <v>408</v>
      </c>
      <c r="B11" s="341">
        <v>2860</v>
      </c>
      <c r="C11" s="342">
        <v>1750</v>
      </c>
      <c r="D11" s="343">
        <v>1110</v>
      </c>
      <c r="E11" s="343">
        <v>1410</v>
      </c>
      <c r="F11" s="343">
        <v>500</v>
      </c>
    </row>
    <row r="12" spans="1:6">
      <c r="A12" s="340" t="s">
        <v>409</v>
      </c>
      <c r="B12" s="341">
        <v>1400</v>
      </c>
      <c r="C12" s="342">
        <v>1110</v>
      </c>
      <c r="D12" s="343">
        <v>300</v>
      </c>
      <c r="E12" s="343">
        <v>950</v>
      </c>
      <c r="F12" s="343">
        <v>430</v>
      </c>
    </row>
    <row r="13" spans="1:6">
      <c r="A13" s="340" t="s">
        <v>78</v>
      </c>
      <c r="B13" s="341">
        <v>30</v>
      </c>
      <c r="C13" s="342">
        <v>30</v>
      </c>
      <c r="D13" s="344" t="s">
        <v>151</v>
      </c>
      <c r="E13" s="343">
        <v>30</v>
      </c>
      <c r="F13" s="343">
        <v>30</v>
      </c>
    </row>
    <row r="14" spans="1:6" ht="5.25" customHeight="1">
      <c r="A14" s="345"/>
      <c r="B14" s="342"/>
      <c r="C14" s="342"/>
      <c r="D14" s="344"/>
      <c r="E14" s="343"/>
      <c r="F14" s="343"/>
    </row>
    <row r="15" spans="1:6">
      <c r="A15" s="346" t="s">
        <v>158</v>
      </c>
      <c r="B15" s="353"/>
      <c r="C15" s="353"/>
      <c r="D15" s="353"/>
      <c r="E15" s="353"/>
      <c r="F15" s="353"/>
    </row>
    <row r="16" spans="1:6">
      <c r="A16" s="345" t="s">
        <v>405</v>
      </c>
      <c r="B16" s="347">
        <v>100</v>
      </c>
      <c r="C16" s="348">
        <f t="shared" ref="C16:F17" si="0">C7/$B7*100</f>
        <v>58.083265747499325</v>
      </c>
      <c r="D16" s="348">
        <f t="shared" si="0"/>
        <v>41.038118410381188</v>
      </c>
      <c r="E16" s="348">
        <f t="shared" si="0"/>
        <v>38.118410381184106</v>
      </c>
      <c r="F16" s="348">
        <f t="shared" si="0"/>
        <v>8.0291970802919703</v>
      </c>
    </row>
    <row r="17" spans="1:6">
      <c r="A17" s="345" t="s">
        <v>318</v>
      </c>
      <c r="B17" s="347">
        <v>100</v>
      </c>
      <c r="C17" s="348">
        <f t="shared" si="0"/>
        <v>60.709698137443802</v>
      </c>
      <c r="D17" s="348">
        <f t="shared" si="0"/>
        <v>38.42324983943481</v>
      </c>
      <c r="E17" s="348">
        <f t="shared" si="0"/>
        <v>39.771997430956965</v>
      </c>
      <c r="F17" s="348">
        <f t="shared" si="0"/>
        <v>8.4938985228002561</v>
      </c>
    </row>
    <row r="18" spans="1:6">
      <c r="A18" s="345" t="s">
        <v>406</v>
      </c>
      <c r="B18" s="347">
        <v>100</v>
      </c>
      <c r="C18" s="348">
        <f t="shared" ref="C18:D21" si="1">C9/$B9*100</f>
        <v>15.789473684210526</v>
      </c>
      <c r="D18" s="348">
        <f t="shared" si="1"/>
        <v>68.421052631578945</v>
      </c>
      <c r="E18" s="349" t="s">
        <v>35</v>
      </c>
      <c r="F18" s="349" t="s">
        <v>35</v>
      </c>
    </row>
    <row r="19" spans="1:6">
      <c r="A19" s="345" t="s">
        <v>77</v>
      </c>
      <c r="B19" s="347">
        <v>100</v>
      </c>
      <c r="C19" s="348">
        <f t="shared" si="1"/>
        <v>40.682095006090137</v>
      </c>
      <c r="D19" s="348">
        <f t="shared" si="1"/>
        <v>58.34348355663824</v>
      </c>
      <c r="E19" s="348">
        <f t="shared" ref="E19:F22" si="2">E10/$B10*100</f>
        <v>26.30937880633374</v>
      </c>
      <c r="F19" s="348">
        <f t="shared" si="2"/>
        <v>6.0901339829476253</v>
      </c>
    </row>
    <row r="20" spans="1:6">
      <c r="A20" s="345" t="s">
        <v>407</v>
      </c>
      <c r="B20" s="347">
        <v>100</v>
      </c>
      <c r="C20" s="348">
        <f t="shared" si="1"/>
        <v>61.188811188811187</v>
      </c>
      <c r="D20" s="348">
        <f t="shared" si="1"/>
        <v>38.811188811188813</v>
      </c>
      <c r="E20" s="348">
        <f t="shared" si="2"/>
        <v>49.3006993006993</v>
      </c>
      <c r="F20" s="348">
        <f t="shared" si="2"/>
        <v>17.482517482517483</v>
      </c>
    </row>
    <row r="21" spans="1:6">
      <c r="A21" s="345" t="s">
        <v>409</v>
      </c>
      <c r="B21" s="347">
        <v>100</v>
      </c>
      <c r="C21" s="348">
        <f t="shared" si="1"/>
        <v>79.285714285714278</v>
      </c>
      <c r="D21" s="348">
        <f t="shared" si="1"/>
        <v>21.428571428571427</v>
      </c>
      <c r="E21" s="348">
        <f t="shared" si="2"/>
        <v>67.857142857142861</v>
      </c>
      <c r="F21" s="348">
        <f t="shared" si="2"/>
        <v>30.714285714285715</v>
      </c>
    </row>
    <row r="22" spans="1:6">
      <c r="A22" s="345" t="s">
        <v>78</v>
      </c>
      <c r="B22" s="347">
        <v>100</v>
      </c>
      <c r="C22" s="348">
        <f>C13/$B13*100</f>
        <v>100</v>
      </c>
      <c r="D22" s="349" t="s">
        <v>35</v>
      </c>
      <c r="E22" s="348">
        <f t="shared" si="2"/>
        <v>100</v>
      </c>
      <c r="F22" s="348">
        <f t="shared" si="2"/>
        <v>100</v>
      </c>
    </row>
    <row r="23" spans="1:6" ht="5.25" customHeight="1">
      <c r="A23" s="345"/>
      <c r="B23" s="342"/>
      <c r="C23" s="342"/>
      <c r="D23" s="344"/>
      <c r="E23" s="343"/>
      <c r="F23" s="343"/>
    </row>
    <row r="24" spans="1:6">
      <c r="A24" s="346" t="s">
        <v>159</v>
      </c>
      <c r="B24" s="353"/>
      <c r="C24" s="353"/>
      <c r="D24" s="353"/>
      <c r="E24" s="353"/>
      <c r="F24" s="353"/>
    </row>
    <row r="25" spans="1:6">
      <c r="A25" s="345" t="s">
        <v>405</v>
      </c>
      <c r="B25" s="347">
        <v>100</v>
      </c>
      <c r="C25" s="347">
        <v>100</v>
      </c>
      <c r="D25" s="347">
        <v>100</v>
      </c>
      <c r="E25" s="347">
        <v>100</v>
      </c>
      <c r="F25" s="347">
        <v>100</v>
      </c>
    </row>
    <row r="26" spans="1:6">
      <c r="A26" s="345" t="s">
        <v>318</v>
      </c>
      <c r="B26" s="347">
        <f>B8/B$7*100</f>
        <v>84.18491484184915</v>
      </c>
      <c r="C26" s="347">
        <f>C8/C$7*100</f>
        <v>87.991622061903655</v>
      </c>
      <c r="D26" s="347">
        <f>D8/D$7*100</f>
        <v>78.820816864295125</v>
      </c>
      <c r="E26" s="347">
        <f>E8/E$7*100</f>
        <v>87.836879432624116</v>
      </c>
      <c r="F26" s="347">
        <f>F8/F$7*100</f>
        <v>89.057239057239059</v>
      </c>
    </row>
    <row r="27" spans="1:6">
      <c r="A27" s="345" t="s">
        <v>406</v>
      </c>
      <c r="B27" s="347">
        <f t="shared" ref="B27:D30" si="3">B9/B$7*100</f>
        <v>0.25682616923492835</v>
      </c>
      <c r="C27" s="347">
        <f t="shared" si="3"/>
        <v>6.9816150802885737E-2</v>
      </c>
      <c r="D27" s="347">
        <f t="shared" si="3"/>
        <v>0.42819499341238471</v>
      </c>
      <c r="E27" s="344" t="s">
        <v>151</v>
      </c>
      <c r="F27" s="344" t="s">
        <v>151</v>
      </c>
    </row>
    <row r="28" spans="1:6">
      <c r="A28" s="345" t="s">
        <v>77</v>
      </c>
      <c r="B28" s="347">
        <f t="shared" si="3"/>
        <v>11.097593944309272</v>
      </c>
      <c r="C28" s="347">
        <f t="shared" si="3"/>
        <v>7.7728647893879455</v>
      </c>
      <c r="D28" s="347">
        <f t="shared" si="3"/>
        <v>15.777338603425559</v>
      </c>
      <c r="E28" s="347">
        <f t="shared" ref="E28:F31" si="4">E10/E$7*100</f>
        <v>7.6595744680851059</v>
      </c>
      <c r="F28" s="347">
        <f t="shared" si="4"/>
        <v>8.4175084175084187</v>
      </c>
    </row>
    <row r="29" spans="1:6">
      <c r="A29" s="345" t="s">
        <v>407</v>
      </c>
      <c r="B29" s="347">
        <f t="shared" si="3"/>
        <v>3.8659097053257638</v>
      </c>
      <c r="C29" s="347">
        <f t="shared" si="3"/>
        <v>4.0726087968350013</v>
      </c>
      <c r="D29" s="347">
        <f t="shared" si="3"/>
        <v>3.6561264822134385</v>
      </c>
      <c r="E29" s="347">
        <f t="shared" si="4"/>
        <v>5</v>
      </c>
      <c r="F29" s="347">
        <f t="shared" si="4"/>
        <v>8.4175084175084187</v>
      </c>
    </row>
    <row r="30" spans="1:6">
      <c r="A30" s="345" t="s">
        <v>409</v>
      </c>
      <c r="B30" s="347">
        <f t="shared" si="3"/>
        <v>1.8924033522573669</v>
      </c>
      <c r="C30" s="347">
        <f t="shared" si="3"/>
        <v>2.5831975797067721</v>
      </c>
      <c r="D30" s="347">
        <f t="shared" si="3"/>
        <v>0.98814229249011865</v>
      </c>
      <c r="E30" s="347">
        <f t="shared" si="4"/>
        <v>3.3687943262411348</v>
      </c>
      <c r="F30" s="347">
        <f t="shared" si="4"/>
        <v>7.2390572390572396</v>
      </c>
    </row>
    <row r="31" spans="1:6">
      <c r="A31" s="350" t="s">
        <v>78</v>
      </c>
      <c r="B31" s="351">
        <f>B13/B$7*100</f>
        <v>4.0551500405515008E-2</v>
      </c>
      <c r="C31" s="351">
        <f>C13/C$7*100</f>
        <v>6.9816150802885737E-2</v>
      </c>
      <c r="D31" s="354" t="s">
        <v>151</v>
      </c>
      <c r="E31" s="351">
        <f t="shared" si="4"/>
        <v>0.10638297872340426</v>
      </c>
      <c r="F31" s="351">
        <f t="shared" si="4"/>
        <v>0.50505050505050508</v>
      </c>
    </row>
    <row r="32" spans="1:6" ht="4.5" customHeight="1"/>
    <row r="33" spans="1:1">
      <c r="A33" s="277" t="s">
        <v>341</v>
      </c>
    </row>
  </sheetData>
  <mergeCells count="5">
    <mergeCell ref="A2:A5"/>
    <mergeCell ref="C2:D3"/>
    <mergeCell ref="E2:F2"/>
    <mergeCell ref="E3:E4"/>
    <mergeCell ref="F4:F5"/>
  </mergeCells>
  <phoneticPr fontId="2"/>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heetViews>
  <sheetFormatPr defaultRowHeight="13.5"/>
  <cols>
    <col min="1" max="1" width="28.75" customWidth="1"/>
    <col min="2" max="4" width="13.75" customWidth="1"/>
  </cols>
  <sheetData>
    <row r="1" spans="1:4" s="500" customFormat="1">
      <c r="A1" s="618" t="s">
        <v>411</v>
      </c>
      <c r="B1" s="619"/>
      <c r="C1" s="619"/>
      <c r="D1" s="619"/>
    </row>
    <row r="2" spans="1:4" ht="16.5" customHeight="1">
      <c r="A2" s="619"/>
      <c r="B2" s="619"/>
      <c r="C2" s="619"/>
      <c r="D2" s="619"/>
    </row>
    <row r="3" spans="1:4" ht="26.25" customHeight="1">
      <c r="A3" s="323"/>
      <c r="B3" s="409" t="s">
        <v>444</v>
      </c>
      <c r="C3" s="322" t="s">
        <v>394</v>
      </c>
      <c r="D3" s="323" t="s">
        <v>402</v>
      </c>
    </row>
    <row r="4" spans="1:4">
      <c r="A4" s="433" t="s">
        <v>352</v>
      </c>
      <c r="B4" s="321"/>
      <c r="C4" s="323"/>
      <c r="D4" s="323"/>
    </row>
    <row r="5" spans="1:4">
      <c r="A5" s="434" t="s">
        <v>393</v>
      </c>
      <c r="B5" s="355">
        <v>122210</v>
      </c>
      <c r="C5" s="356">
        <v>62750</v>
      </c>
      <c r="D5" s="356">
        <v>58210</v>
      </c>
    </row>
    <row r="6" spans="1:4">
      <c r="A6" s="435" t="s">
        <v>395</v>
      </c>
      <c r="B6" s="355">
        <v>13600</v>
      </c>
      <c r="C6" s="356">
        <v>10940</v>
      </c>
      <c r="D6" s="356">
        <v>2660</v>
      </c>
    </row>
    <row r="7" spans="1:4">
      <c r="A7" s="435" t="s">
        <v>396</v>
      </c>
      <c r="B7" s="355">
        <v>6840</v>
      </c>
      <c r="C7" s="356">
        <v>5490</v>
      </c>
      <c r="D7" s="356">
        <v>1350</v>
      </c>
    </row>
    <row r="8" spans="1:4">
      <c r="A8" s="435" t="s">
        <v>397</v>
      </c>
      <c r="B8" s="355">
        <v>2540</v>
      </c>
      <c r="C8" s="356">
        <v>1900</v>
      </c>
      <c r="D8" s="356">
        <v>640</v>
      </c>
    </row>
    <row r="9" spans="1:4">
      <c r="A9" s="435" t="s">
        <v>398</v>
      </c>
      <c r="B9" s="355">
        <v>5300</v>
      </c>
      <c r="C9" s="356">
        <v>4460</v>
      </c>
      <c r="D9" s="356">
        <v>840</v>
      </c>
    </row>
    <row r="10" spans="1:4">
      <c r="A10" s="435" t="s">
        <v>399</v>
      </c>
      <c r="B10" s="355">
        <v>5600</v>
      </c>
      <c r="C10" s="356">
        <v>4750</v>
      </c>
      <c r="D10" s="356">
        <v>850</v>
      </c>
    </row>
    <row r="11" spans="1:4">
      <c r="A11" s="435" t="s">
        <v>400</v>
      </c>
      <c r="B11" s="355">
        <v>2710</v>
      </c>
      <c r="C11" s="356">
        <v>2200</v>
      </c>
      <c r="D11" s="356">
        <v>500</v>
      </c>
    </row>
    <row r="12" spans="1:4">
      <c r="A12" s="435" t="s">
        <v>401</v>
      </c>
      <c r="B12" s="355">
        <v>108610</v>
      </c>
      <c r="C12" s="356">
        <v>51810</v>
      </c>
      <c r="D12" s="356">
        <v>55550</v>
      </c>
    </row>
    <row r="13" spans="1:4" ht="4.5" customHeight="1">
      <c r="A13" s="435"/>
      <c r="B13" s="355"/>
      <c r="C13" s="356"/>
      <c r="D13" s="356"/>
    </row>
    <row r="14" spans="1:4">
      <c r="A14" s="436" t="s">
        <v>403</v>
      </c>
      <c r="B14" s="357"/>
      <c r="C14" s="358"/>
      <c r="D14" s="358"/>
    </row>
    <row r="15" spans="1:4">
      <c r="A15" s="434" t="s">
        <v>393</v>
      </c>
      <c r="B15" s="359">
        <v>99.999999999999986</v>
      </c>
      <c r="C15" s="360">
        <v>100</v>
      </c>
      <c r="D15" s="360">
        <v>100</v>
      </c>
    </row>
    <row r="16" spans="1:4">
      <c r="A16" s="435" t="s">
        <v>395</v>
      </c>
      <c r="B16" s="359">
        <v>11.12838556582931</v>
      </c>
      <c r="C16" s="360">
        <v>17.43426294820717</v>
      </c>
      <c r="D16" s="360">
        <v>4.5696615701769456</v>
      </c>
    </row>
    <row r="17" spans="1:4">
      <c r="A17" s="435" t="s">
        <v>396</v>
      </c>
      <c r="B17" s="359">
        <v>5.5969233286965059</v>
      </c>
      <c r="C17" s="360">
        <v>8.7490039840637461</v>
      </c>
      <c r="D17" s="360">
        <v>2.3191891427589759</v>
      </c>
    </row>
    <row r="18" spans="1:4">
      <c r="A18" s="435" t="s">
        <v>397</v>
      </c>
      <c r="B18" s="359">
        <v>2.0783896571475329</v>
      </c>
      <c r="C18" s="360">
        <v>3.0278884462151394</v>
      </c>
      <c r="D18" s="360">
        <v>1.0994674454561073</v>
      </c>
    </row>
    <row r="19" spans="1:4">
      <c r="A19" s="435" t="s">
        <v>398</v>
      </c>
      <c r="B19" s="359">
        <v>4.3367973160952458</v>
      </c>
      <c r="C19" s="360">
        <v>7.1075697211155378</v>
      </c>
      <c r="D19" s="360">
        <v>1.4430510221611408</v>
      </c>
    </row>
    <row r="20" spans="1:4">
      <c r="A20" s="435" t="s">
        <v>399</v>
      </c>
      <c r="B20" s="359">
        <v>4.5822764094591273</v>
      </c>
      <c r="C20" s="360">
        <v>7.569721115537849</v>
      </c>
      <c r="D20" s="360">
        <v>1.4602302009963923</v>
      </c>
    </row>
    <row r="21" spans="1:4">
      <c r="A21" s="435" t="s">
        <v>400</v>
      </c>
      <c r="B21" s="359">
        <v>2.2174944767203995</v>
      </c>
      <c r="C21" s="360">
        <v>3.5059760956175303</v>
      </c>
      <c r="D21" s="360">
        <v>0.85895894176258381</v>
      </c>
    </row>
    <row r="22" spans="1:4">
      <c r="A22" s="437" t="s">
        <v>401</v>
      </c>
      <c r="B22" s="361">
        <v>88.871614434170681</v>
      </c>
      <c r="C22" s="362">
        <v>82.565737051792837</v>
      </c>
      <c r="D22" s="362">
        <v>95.430338429823053</v>
      </c>
    </row>
    <row r="23" spans="1:4" ht="3.75" customHeight="1">
      <c r="A23" s="435"/>
      <c r="B23" s="360"/>
      <c r="C23" s="360"/>
      <c r="D23" s="360"/>
    </row>
    <row r="24" spans="1:4">
      <c r="A24" s="324" t="s">
        <v>404</v>
      </c>
      <c r="B24" s="320"/>
      <c r="C24" s="320"/>
      <c r="D24" s="320"/>
    </row>
  </sheetData>
  <mergeCells count="1">
    <mergeCell ref="A1:D2"/>
  </mergeCells>
  <phoneticPr fontId="2"/>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sqref="A1:I1"/>
    </sheetView>
  </sheetViews>
  <sheetFormatPr defaultRowHeight="13.5"/>
  <cols>
    <col min="1" max="1" width="21.375" customWidth="1"/>
    <col min="2" max="3" width="8.625" customWidth="1"/>
    <col min="4" max="4" width="9.5" customWidth="1"/>
    <col min="5" max="8" width="9.375" customWidth="1"/>
    <col min="9" max="9" width="8.75" customWidth="1"/>
  </cols>
  <sheetData>
    <row r="1" spans="1:9" s="500" customFormat="1" ht="21.75" customHeight="1">
      <c r="A1" s="620" t="s">
        <v>415</v>
      </c>
      <c r="B1" s="621"/>
      <c r="C1" s="621"/>
      <c r="D1" s="621"/>
      <c r="E1" s="621"/>
      <c r="F1" s="621"/>
      <c r="G1" s="621"/>
      <c r="H1" s="621"/>
      <c r="I1" s="621"/>
    </row>
    <row r="2" spans="1:9" ht="15.75" customHeight="1">
      <c r="A2" s="629"/>
      <c r="B2" s="635" t="s">
        <v>412</v>
      </c>
      <c r="C2" s="363" t="s">
        <v>420</v>
      </c>
      <c r="D2" s="364"/>
      <c r="E2" s="364"/>
      <c r="F2" s="364"/>
      <c r="G2" s="364"/>
      <c r="H2" s="364"/>
      <c r="I2" s="625" t="s">
        <v>417</v>
      </c>
    </row>
    <row r="3" spans="1:9" ht="20.25" customHeight="1">
      <c r="A3" s="630"/>
      <c r="B3" s="636"/>
      <c r="C3" s="632" t="s">
        <v>346</v>
      </c>
      <c r="D3" s="622" t="s">
        <v>416</v>
      </c>
      <c r="E3" s="622" t="s">
        <v>413</v>
      </c>
      <c r="F3" s="622" t="s">
        <v>414</v>
      </c>
      <c r="G3" s="622" t="s">
        <v>419</v>
      </c>
      <c r="H3" s="622" t="s">
        <v>418</v>
      </c>
      <c r="I3" s="626"/>
    </row>
    <row r="4" spans="1:9" ht="20.25" customHeight="1">
      <c r="A4" s="630"/>
      <c r="B4" s="636"/>
      <c r="C4" s="633"/>
      <c r="D4" s="623"/>
      <c r="E4" s="623"/>
      <c r="F4" s="623"/>
      <c r="G4" s="623"/>
      <c r="H4" s="623"/>
      <c r="I4" s="627"/>
    </row>
    <row r="5" spans="1:9" ht="20.25" customHeight="1">
      <c r="A5" s="631"/>
      <c r="B5" s="637"/>
      <c r="C5" s="634"/>
      <c r="D5" s="624"/>
      <c r="E5" s="624"/>
      <c r="F5" s="624"/>
      <c r="G5" s="624"/>
      <c r="H5" s="624"/>
      <c r="I5" s="628"/>
    </row>
    <row r="6" spans="1:9" ht="15" customHeight="1">
      <c r="A6" s="285" t="s">
        <v>9</v>
      </c>
      <c r="B6" s="286"/>
      <c r="C6" s="287"/>
      <c r="D6" s="288"/>
      <c r="E6" s="284"/>
      <c r="F6" s="284"/>
      <c r="G6" s="284"/>
      <c r="H6" s="284"/>
      <c r="I6" s="275"/>
    </row>
    <row r="7" spans="1:9" ht="17.25" customHeight="1">
      <c r="A7" s="294" t="s">
        <v>172</v>
      </c>
      <c r="B7" s="289"/>
      <c r="C7" s="290"/>
      <c r="D7" s="290"/>
      <c r="E7" s="290"/>
      <c r="F7" s="290"/>
      <c r="G7" s="290"/>
      <c r="H7" s="290"/>
      <c r="I7" s="290"/>
    </row>
    <row r="8" spans="1:9" ht="17.25" customHeight="1">
      <c r="A8" s="291" t="s">
        <v>348</v>
      </c>
      <c r="B8" s="369">
        <v>12740</v>
      </c>
      <c r="C8" s="369">
        <v>9750</v>
      </c>
      <c r="D8" s="369">
        <v>580</v>
      </c>
      <c r="E8" s="369">
        <v>1140</v>
      </c>
      <c r="F8" s="369">
        <v>2420</v>
      </c>
      <c r="G8" s="369">
        <v>3000</v>
      </c>
      <c r="H8" s="369">
        <v>2600</v>
      </c>
      <c r="I8" s="369">
        <v>2990</v>
      </c>
    </row>
    <row r="9" spans="1:9" ht="17.25" customHeight="1">
      <c r="A9" s="291" t="s">
        <v>347</v>
      </c>
      <c r="B9" s="369">
        <v>16440</v>
      </c>
      <c r="C9" s="369">
        <v>14800</v>
      </c>
      <c r="D9" s="369">
        <v>1070</v>
      </c>
      <c r="E9" s="369">
        <v>1840</v>
      </c>
      <c r="F9" s="369">
        <v>3320</v>
      </c>
      <c r="G9" s="369">
        <v>4510</v>
      </c>
      <c r="H9" s="369">
        <v>4050</v>
      </c>
      <c r="I9" s="369">
        <v>1640</v>
      </c>
    </row>
    <row r="10" spans="1:9" ht="17.25" customHeight="1">
      <c r="A10" s="291" t="s">
        <v>6</v>
      </c>
      <c r="B10" s="369"/>
      <c r="C10" s="369"/>
      <c r="D10" s="369"/>
      <c r="E10" s="369"/>
      <c r="F10" s="369"/>
      <c r="G10" s="369"/>
      <c r="H10" s="369"/>
      <c r="I10" s="369"/>
    </row>
    <row r="11" spans="1:9" ht="17.25" customHeight="1">
      <c r="A11" s="291" t="s">
        <v>349</v>
      </c>
      <c r="B11" s="369">
        <v>10510</v>
      </c>
      <c r="C11" s="369">
        <v>7070</v>
      </c>
      <c r="D11" s="369">
        <v>490</v>
      </c>
      <c r="E11" s="369">
        <v>520</v>
      </c>
      <c r="F11" s="369">
        <v>1360</v>
      </c>
      <c r="G11" s="369">
        <v>2710</v>
      </c>
      <c r="H11" s="369">
        <v>1990</v>
      </c>
      <c r="I11" s="369">
        <v>3440</v>
      </c>
    </row>
    <row r="12" spans="1:9" ht="17.25" customHeight="1">
      <c r="A12" s="365" t="s">
        <v>347</v>
      </c>
      <c r="B12" s="370">
        <v>14290</v>
      </c>
      <c r="C12" s="371">
        <v>11690</v>
      </c>
      <c r="D12" s="371">
        <v>1100</v>
      </c>
      <c r="E12" s="371">
        <v>1450</v>
      </c>
      <c r="F12" s="371">
        <v>1700</v>
      </c>
      <c r="G12" s="371">
        <v>3850</v>
      </c>
      <c r="H12" s="371">
        <v>3590</v>
      </c>
      <c r="I12" s="371">
        <v>2600</v>
      </c>
    </row>
    <row r="13" spans="1:9" ht="3" customHeight="1">
      <c r="A13" s="292"/>
      <c r="B13" s="372"/>
      <c r="C13" s="373"/>
      <c r="D13" s="373"/>
      <c r="E13" s="373"/>
      <c r="F13" s="373"/>
      <c r="G13" s="373"/>
      <c r="H13" s="373"/>
      <c r="I13" s="373"/>
    </row>
    <row r="14" spans="1:9" ht="15" customHeight="1">
      <c r="A14" s="293" t="s">
        <v>350</v>
      </c>
      <c r="B14" s="370"/>
      <c r="C14" s="371"/>
      <c r="D14" s="371"/>
      <c r="E14" s="371"/>
      <c r="F14" s="371"/>
      <c r="G14" s="371"/>
      <c r="H14" s="371"/>
      <c r="I14" s="371"/>
    </row>
    <row r="15" spans="1:9" ht="17.25" customHeight="1">
      <c r="A15" s="294" t="s">
        <v>172</v>
      </c>
      <c r="B15" s="370"/>
      <c r="C15" s="371"/>
      <c r="D15" s="371"/>
      <c r="E15" s="371"/>
      <c r="F15" s="371"/>
      <c r="G15" s="371"/>
      <c r="H15" s="371"/>
      <c r="I15" s="371"/>
    </row>
    <row r="16" spans="1:9" ht="17.25" customHeight="1">
      <c r="A16" s="291" t="s">
        <v>348</v>
      </c>
      <c r="B16" s="374">
        <f>C16+I16</f>
        <v>100</v>
      </c>
      <c r="C16" s="374">
        <f>C8/$B8*100</f>
        <v>76.530612244897952</v>
      </c>
      <c r="D16" s="374">
        <f t="shared" ref="D16:I16" si="0">D8/$B8*100</f>
        <v>4.5525902668759812</v>
      </c>
      <c r="E16" s="374">
        <f t="shared" si="0"/>
        <v>8.9481946624803772</v>
      </c>
      <c r="F16" s="374">
        <f t="shared" si="0"/>
        <v>18.995290423861853</v>
      </c>
      <c r="G16" s="374">
        <f t="shared" si="0"/>
        <v>23.547880690737834</v>
      </c>
      <c r="H16" s="374">
        <f t="shared" si="0"/>
        <v>20.408163265306122</v>
      </c>
      <c r="I16" s="374">
        <f t="shared" si="0"/>
        <v>23.469387755102041</v>
      </c>
    </row>
    <row r="17" spans="1:9" ht="17.25" customHeight="1">
      <c r="A17" s="291" t="s">
        <v>347</v>
      </c>
      <c r="B17" s="374">
        <f>C17+I17</f>
        <v>100</v>
      </c>
      <c r="C17" s="374">
        <f t="shared" ref="C17:I17" si="1">C9/$B9*100</f>
        <v>90.024330900243314</v>
      </c>
      <c r="D17" s="374">
        <f t="shared" si="1"/>
        <v>6.5085158150851585</v>
      </c>
      <c r="E17" s="374">
        <f t="shared" si="1"/>
        <v>11.192214111922141</v>
      </c>
      <c r="F17" s="374">
        <f t="shared" si="1"/>
        <v>20.194647201946474</v>
      </c>
      <c r="G17" s="374">
        <f t="shared" si="1"/>
        <v>27.433090024330902</v>
      </c>
      <c r="H17" s="374">
        <f t="shared" si="1"/>
        <v>24.635036496350367</v>
      </c>
      <c r="I17" s="374">
        <f t="shared" si="1"/>
        <v>9.9756690997566917</v>
      </c>
    </row>
    <row r="18" spans="1:9" ht="17.25" customHeight="1">
      <c r="A18" s="291" t="s">
        <v>6</v>
      </c>
      <c r="B18" s="374"/>
      <c r="C18" s="374"/>
      <c r="D18" s="374"/>
      <c r="E18" s="374"/>
      <c r="F18" s="374"/>
      <c r="G18" s="374"/>
      <c r="H18" s="374"/>
      <c r="I18" s="374"/>
    </row>
    <row r="19" spans="1:9" ht="17.25" customHeight="1">
      <c r="A19" s="291" t="s">
        <v>348</v>
      </c>
      <c r="B19" s="374">
        <f>C19+I19</f>
        <v>100</v>
      </c>
      <c r="C19" s="374">
        <f t="shared" ref="C19:I19" si="2">C11/$B11*100</f>
        <v>67.269267364414844</v>
      </c>
      <c r="D19" s="374">
        <f t="shared" si="2"/>
        <v>4.6622264509990483</v>
      </c>
      <c r="E19" s="374">
        <f t="shared" si="2"/>
        <v>4.9476688867745002</v>
      </c>
      <c r="F19" s="374">
        <f t="shared" si="2"/>
        <v>12.940057088487155</v>
      </c>
      <c r="G19" s="374">
        <f t="shared" si="2"/>
        <v>25.784966698382494</v>
      </c>
      <c r="H19" s="374">
        <f t="shared" si="2"/>
        <v>18.934348239771644</v>
      </c>
      <c r="I19" s="374">
        <f t="shared" si="2"/>
        <v>32.730732635585156</v>
      </c>
    </row>
    <row r="20" spans="1:9" ht="17.25" customHeight="1">
      <c r="A20" s="365" t="s">
        <v>347</v>
      </c>
      <c r="B20" s="375">
        <f>C20+I20</f>
        <v>100</v>
      </c>
      <c r="C20" s="374">
        <f t="shared" ref="C20:I20" si="3">C12/$B12*100</f>
        <v>81.805458362491251</v>
      </c>
      <c r="D20" s="374">
        <f t="shared" si="3"/>
        <v>7.6976906927921629</v>
      </c>
      <c r="E20" s="374">
        <f t="shared" si="3"/>
        <v>10.146955913226034</v>
      </c>
      <c r="F20" s="374">
        <f t="shared" si="3"/>
        <v>11.896431070678796</v>
      </c>
      <c r="G20" s="374">
        <f t="shared" si="3"/>
        <v>26.941917424772566</v>
      </c>
      <c r="H20" s="374">
        <f t="shared" si="3"/>
        <v>25.122463261021693</v>
      </c>
      <c r="I20" s="374">
        <f t="shared" si="3"/>
        <v>18.194541637508749</v>
      </c>
    </row>
    <row r="21" spans="1:9" ht="5.25" customHeight="1">
      <c r="A21" s="368"/>
      <c r="B21" s="366"/>
      <c r="C21" s="367"/>
      <c r="D21" s="367"/>
      <c r="E21" s="367"/>
      <c r="F21" s="367"/>
      <c r="G21" s="367"/>
      <c r="H21" s="367"/>
      <c r="I21" s="367"/>
    </row>
    <row r="22" spans="1:9" ht="5.25" customHeight="1">
      <c r="A22" s="283"/>
      <c r="B22" s="498"/>
      <c r="C22" s="499"/>
      <c r="D22" s="499"/>
      <c r="E22" s="499"/>
      <c r="F22" s="499"/>
      <c r="G22" s="499"/>
      <c r="H22" s="499"/>
      <c r="I22" s="499"/>
    </row>
    <row r="23" spans="1:9">
      <c r="A23" s="281" t="s">
        <v>528</v>
      </c>
      <c r="B23" s="282"/>
      <c r="C23" s="283"/>
      <c r="D23" s="278"/>
      <c r="E23" s="279"/>
      <c r="F23" s="279"/>
      <c r="G23" s="279"/>
      <c r="H23" s="279"/>
      <c r="I23" s="279"/>
    </row>
    <row r="24" spans="1:9">
      <c r="A24" s="280" t="s">
        <v>529</v>
      </c>
      <c r="B24" s="282"/>
      <c r="C24" s="283"/>
      <c r="D24" s="278"/>
      <c r="E24" s="279"/>
      <c r="F24" s="279"/>
      <c r="G24" s="279"/>
      <c r="H24" s="279"/>
      <c r="I24" s="279"/>
    </row>
  </sheetData>
  <mergeCells count="10">
    <mergeCell ref="A1:I1"/>
    <mergeCell ref="F3:F5"/>
    <mergeCell ref="G3:G5"/>
    <mergeCell ref="H3:H5"/>
    <mergeCell ref="I2:I5"/>
    <mergeCell ref="A2:A5"/>
    <mergeCell ref="D3:D5"/>
    <mergeCell ref="C3:C5"/>
    <mergeCell ref="B2:B5"/>
    <mergeCell ref="E3:E5"/>
  </mergeCells>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heetViews>
  <sheetFormatPr defaultRowHeight="13.5"/>
  <cols>
    <col min="1" max="1" width="13.125" customWidth="1"/>
    <col min="2" max="8" width="10" customWidth="1"/>
    <col min="9" max="10" width="7.25" customWidth="1"/>
  </cols>
  <sheetData>
    <row r="1" spans="1:8" s="500" customFormat="1" ht="21" customHeight="1">
      <c r="A1" s="508" t="s">
        <v>483</v>
      </c>
      <c r="B1" s="509"/>
      <c r="C1" s="510"/>
      <c r="D1" s="510"/>
      <c r="E1" s="510"/>
      <c r="F1" s="510"/>
      <c r="G1" s="510"/>
      <c r="H1" s="510"/>
    </row>
    <row r="2" spans="1:8">
      <c r="A2" s="535"/>
      <c r="B2" s="533" t="s">
        <v>454</v>
      </c>
      <c r="C2" s="421" t="s">
        <v>446</v>
      </c>
      <c r="D2" s="422"/>
      <c r="E2" s="422"/>
      <c r="F2" s="421" t="s">
        <v>447</v>
      </c>
      <c r="G2" s="423"/>
      <c r="H2" s="423"/>
    </row>
    <row r="3" spans="1:8">
      <c r="A3" s="536"/>
      <c r="B3" s="534"/>
      <c r="C3" s="420" t="s">
        <v>454</v>
      </c>
      <c r="D3" s="420" t="s">
        <v>448</v>
      </c>
      <c r="E3" s="420" t="s">
        <v>449</v>
      </c>
      <c r="F3" s="420" t="s">
        <v>454</v>
      </c>
      <c r="G3" s="424" t="s">
        <v>448</v>
      </c>
      <c r="H3" s="425" t="s">
        <v>449</v>
      </c>
    </row>
    <row r="4" spans="1:8" ht="16.5" customHeight="1">
      <c r="A4" s="415" t="s">
        <v>9</v>
      </c>
      <c r="B4" s="480"/>
      <c r="C4" s="481"/>
      <c r="D4" s="481"/>
      <c r="E4" s="481"/>
      <c r="F4" s="481"/>
      <c r="G4" s="481"/>
      <c r="H4" s="481"/>
    </row>
    <row r="5" spans="1:8" ht="16.5" customHeight="1">
      <c r="A5" s="416" t="s">
        <v>13</v>
      </c>
      <c r="B5" s="410">
        <v>39800</v>
      </c>
      <c r="C5" s="410">
        <v>10080</v>
      </c>
      <c r="D5" s="410">
        <v>9640</v>
      </c>
      <c r="E5" s="410">
        <v>440</v>
      </c>
      <c r="F5" s="410">
        <v>29720</v>
      </c>
      <c r="G5" s="410">
        <v>6190</v>
      </c>
      <c r="H5" s="410">
        <v>23530</v>
      </c>
    </row>
    <row r="6" spans="1:8" ht="16.5" customHeight="1">
      <c r="A6" s="416" t="s">
        <v>450</v>
      </c>
      <c r="B6" s="410">
        <v>440</v>
      </c>
      <c r="C6" s="410">
        <v>310</v>
      </c>
      <c r="D6" s="410">
        <v>310</v>
      </c>
      <c r="E6" s="482" t="s">
        <v>151</v>
      </c>
      <c r="F6" s="410">
        <v>130</v>
      </c>
      <c r="G6" s="410">
        <v>40</v>
      </c>
      <c r="H6" s="410">
        <v>90</v>
      </c>
    </row>
    <row r="7" spans="1:8" ht="16.5" customHeight="1">
      <c r="A7" s="416" t="s">
        <v>451</v>
      </c>
      <c r="B7" s="410">
        <v>27800</v>
      </c>
      <c r="C7" s="410">
        <v>1700</v>
      </c>
      <c r="D7" s="410">
        <v>1660</v>
      </c>
      <c r="E7" s="410">
        <v>40</v>
      </c>
      <c r="F7" s="410">
        <v>26100</v>
      </c>
      <c r="G7" s="410">
        <v>5570</v>
      </c>
      <c r="H7" s="410">
        <v>20520</v>
      </c>
    </row>
    <row r="8" spans="1:8" ht="16.5" customHeight="1">
      <c r="A8" s="416" t="s">
        <v>452</v>
      </c>
      <c r="B8" s="410">
        <v>850</v>
      </c>
      <c r="C8" s="410">
        <v>450</v>
      </c>
      <c r="D8" s="410">
        <v>350</v>
      </c>
      <c r="E8" s="410">
        <v>100</v>
      </c>
      <c r="F8" s="410">
        <v>400</v>
      </c>
      <c r="G8" s="482" t="s">
        <v>151</v>
      </c>
      <c r="H8" s="410">
        <v>400</v>
      </c>
    </row>
    <row r="9" spans="1:8" ht="16.5" customHeight="1">
      <c r="A9" s="416" t="s">
        <v>453</v>
      </c>
      <c r="B9" s="410">
        <v>10710</v>
      </c>
      <c r="C9" s="410">
        <v>7620</v>
      </c>
      <c r="D9" s="410">
        <v>7320</v>
      </c>
      <c r="E9" s="410">
        <v>310</v>
      </c>
      <c r="F9" s="410">
        <v>3090</v>
      </c>
      <c r="G9" s="410">
        <v>570</v>
      </c>
      <c r="H9" s="410">
        <v>2520</v>
      </c>
    </row>
    <row r="10" spans="1:8" ht="16.5" customHeight="1">
      <c r="A10" s="417" t="s">
        <v>455</v>
      </c>
      <c r="B10" s="410"/>
      <c r="C10" s="410"/>
      <c r="D10" s="410"/>
      <c r="E10" s="410"/>
      <c r="F10" s="410"/>
      <c r="G10" s="410"/>
      <c r="H10" s="410"/>
    </row>
    <row r="11" spans="1:8" ht="16.5" customHeight="1">
      <c r="A11" s="418" t="s">
        <v>13</v>
      </c>
      <c r="B11" s="413">
        <f>C11+F11</f>
        <v>100</v>
      </c>
      <c r="C11" s="413">
        <f t="shared" ref="C11:H11" si="0">C5/$B5*100</f>
        <v>25.326633165829143</v>
      </c>
      <c r="D11" s="413">
        <f t="shared" si="0"/>
        <v>24.221105527638191</v>
      </c>
      <c r="E11" s="413">
        <f t="shared" si="0"/>
        <v>1.1055276381909549</v>
      </c>
      <c r="F11" s="413">
        <f t="shared" si="0"/>
        <v>74.673366834170849</v>
      </c>
      <c r="G11" s="413">
        <f t="shared" si="0"/>
        <v>15.552763819095478</v>
      </c>
      <c r="H11" s="413">
        <f t="shared" si="0"/>
        <v>59.120603015075382</v>
      </c>
    </row>
    <row r="12" spans="1:8" ht="16.5" customHeight="1">
      <c r="A12" s="418" t="s">
        <v>450</v>
      </c>
      <c r="B12" s="413">
        <f>C12+F12</f>
        <v>100</v>
      </c>
      <c r="C12" s="413">
        <f t="shared" ref="C12:H12" si="1">C6/$B6*100</f>
        <v>70.454545454545453</v>
      </c>
      <c r="D12" s="413">
        <f t="shared" si="1"/>
        <v>70.454545454545453</v>
      </c>
      <c r="E12" s="413" t="s">
        <v>35</v>
      </c>
      <c r="F12" s="413">
        <f t="shared" si="1"/>
        <v>29.545454545454547</v>
      </c>
      <c r="G12" s="413">
        <f t="shared" si="1"/>
        <v>9.0909090909090917</v>
      </c>
      <c r="H12" s="413">
        <f t="shared" si="1"/>
        <v>20.454545454545457</v>
      </c>
    </row>
    <row r="13" spans="1:8" ht="16.5" customHeight="1">
      <c r="A13" s="418" t="s">
        <v>451</v>
      </c>
      <c r="B13" s="413">
        <f>C13+F13</f>
        <v>100</v>
      </c>
      <c r="C13" s="413">
        <f t="shared" ref="C13:H13" si="2">C7/$B7*100</f>
        <v>6.1151079136690649</v>
      </c>
      <c r="D13" s="413">
        <f t="shared" si="2"/>
        <v>5.971223021582734</v>
      </c>
      <c r="E13" s="413">
        <f t="shared" si="2"/>
        <v>0.14388489208633093</v>
      </c>
      <c r="F13" s="413">
        <f t="shared" si="2"/>
        <v>93.884892086330936</v>
      </c>
      <c r="G13" s="413">
        <f t="shared" si="2"/>
        <v>20.03597122302158</v>
      </c>
      <c r="H13" s="413">
        <f t="shared" si="2"/>
        <v>73.812949640287769</v>
      </c>
    </row>
    <row r="14" spans="1:8" ht="16.5" customHeight="1">
      <c r="A14" s="418" t="s">
        <v>452</v>
      </c>
      <c r="B14" s="413">
        <f>C14+F14</f>
        <v>100</v>
      </c>
      <c r="C14" s="413">
        <f t="shared" ref="C14:H14" si="3">C8/$B8*100</f>
        <v>52.941176470588239</v>
      </c>
      <c r="D14" s="413">
        <f t="shared" si="3"/>
        <v>41.17647058823529</v>
      </c>
      <c r="E14" s="413">
        <f t="shared" si="3"/>
        <v>11.76470588235294</v>
      </c>
      <c r="F14" s="413">
        <f t="shared" si="3"/>
        <v>47.058823529411761</v>
      </c>
      <c r="G14" s="413" t="s">
        <v>35</v>
      </c>
      <c r="H14" s="413">
        <f t="shared" si="3"/>
        <v>47.058823529411761</v>
      </c>
    </row>
    <row r="15" spans="1:8" ht="16.5" customHeight="1">
      <c r="A15" s="418" t="s">
        <v>453</v>
      </c>
      <c r="B15" s="413">
        <f>C15+F15</f>
        <v>100</v>
      </c>
      <c r="C15" s="413">
        <f t="shared" ref="C15:H15" si="4">C9/$B9*100</f>
        <v>71.148459383753504</v>
      </c>
      <c r="D15" s="413">
        <f t="shared" si="4"/>
        <v>68.347338935574228</v>
      </c>
      <c r="E15" s="413">
        <f t="shared" si="4"/>
        <v>2.8944911297852474</v>
      </c>
      <c r="F15" s="413">
        <f t="shared" si="4"/>
        <v>28.851540616246496</v>
      </c>
      <c r="G15" s="413">
        <f t="shared" si="4"/>
        <v>5.322128851540616</v>
      </c>
      <c r="H15" s="413">
        <f t="shared" si="4"/>
        <v>23.52941176470588</v>
      </c>
    </row>
    <row r="16" spans="1:8" ht="16.5" customHeight="1">
      <c r="A16" s="417" t="s">
        <v>456</v>
      </c>
      <c r="B16" s="410"/>
      <c r="C16" s="410"/>
      <c r="D16" s="410"/>
      <c r="E16" s="410"/>
      <c r="F16" s="410"/>
      <c r="G16" s="410"/>
      <c r="H16" s="410"/>
    </row>
    <row r="17" spans="1:8" ht="16.5" customHeight="1">
      <c r="A17" s="418" t="s">
        <v>13</v>
      </c>
      <c r="B17" s="413">
        <v>100</v>
      </c>
      <c r="C17" s="413">
        <v>100</v>
      </c>
      <c r="D17" s="413">
        <v>100</v>
      </c>
      <c r="E17" s="413">
        <v>100</v>
      </c>
      <c r="F17" s="413">
        <v>100</v>
      </c>
      <c r="G17" s="413">
        <v>100</v>
      </c>
      <c r="H17" s="413">
        <v>100</v>
      </c>
    </row>
    <row r="18" spans="1:8" ht="16.5" customHeight="1">
      <c r="A18" s="418" t="s">
        <v>450</v>
      </c>
      <c r="B18" s="413">
        <v>1.1055276381909549</v>
      </c>
      <c r="C18" s="413">
        <v>3.0753968253968251</v>
      </c>
      <c r="D18" s="413">
        <v>3.2157676348547715</v>
      </c>
      <c r="E18" s="414" t="s">
        <v>151</v>
      </c>
      <c r="F18" s="413">
        <v>0.43741588156123817</v>
      </c>
      <c r="G18" s="413">
        <v>0.64620355411954766</v>
      </c>
      <c r="H18" s="413">
        <v>0.3824904377390565</v>
      </c>
    </row>
    <row r="19" spans="1:8" ht="16.5" customHeight="1">
      <c r="A19" s="418" t="s">
        <v>451</v>
      </c>
      <c r="B19" s="413">
        <v>69.849246231155774</v>
      </c>
      <c r="C19" s="483">
        <v>16.865079365079367</v>
      </c>
      <c r="D19" s="483">
        <v>17.219917012448132</v>
      </c>
      <c r="E19" s="483">
        <v>9.0909090909090917</v>
      </c>
      <c r="F19" s="483">
        <v>87.819650067294759</v>
      </c>
      <c r="G19" s="413">
        <v>89.983844911147017</v>
      </c>
      <c r="H19" s="413">
        <v>87.207819804504879</v>
      </c>
    </row>
    <row r="20" spans="1:8" ht="16.5" customHeight="1">
      <c r="A20" s="418" t="s">
        <v>452</v>
      </c>
      <c r="B20" s="413">
        <v>2.1356783919597988</v>
      </c>
      <c r="C20" s="483">
        <v>4.4642857142857144</v>
      </c>
      <c r="D20" s="483">
        <v>3.6307053941908718</v>
      </c>
      <c r="E20" s="483">
        <v>22.727272727272727</v>
      </c>
      <c r="F20" s="483">
        <v>1.3458950201884252</v>
      </c>
      <c r="G20" s="414" t="s">
        <v>151</v>
      </c>
      <c r="H20" s="413">
        <v>1.6999575010624732</v>
      </c>
    </row>
    <row r="21" spans="1:8" ht="16.5" customHeight="1">
      <c r="A21" s="419" t="s">
        <v>453</v>
      </c>
      <c r="B21" s="411">
        <v>26.909547738693469</v>
      </c>
      <c r="C21" s="484">
        <v>75.595238095238088</v>
      </c>
      <c r="D21" s="484">
        <v>75.933609958506224</v>
      </c>
      <c r="E21" s="484">
        <v>70.454545454545453</v>
      </c>
      <c r="F21" s="484">
        <v>10.397039030955584</v>
      </c>
      <c r="G21" s="412">
        <v>9.2084006462035539</v>
      </c>
      <c r="H21" s="412">
        <v>10.709732256693583</v>
      </c>
    </row>
  </sheetData>
  <mergeCells count="2">
    <mergeCell ref="B2:B3"/>
    <mergeCell ref="A2:A3"/>
  </mergeCells>
  <phoneticPr fontId="2"/>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Normal="100" workbookViewId="0"/>
  </sheetViews>
  <sheetFormatPr defaultRowHeight="11.25"/>
  <cols>
    <col min="1" max="1" width="18.25" style="1" customWidth="1"/>
    <col min="2" max="9" width="11.25" style="1" customWidth="1"/>
    <col min="10" max="10" width="17.25" style="1" customWidth="1"/>
    <col min="11" max="16384" width="9" style="1"/>
  </cols>
  <sheetData>
    <row r="1" spans="1:9" s="56" customFormat="1" ht="18.75" customHeight="1">
      <c r="A1" s="20" t="s">
        <v>233</v>
      </c>
    </row>
    <row r="2" spans="1:9" ht="15.75" customHeight="1">
      <c r="A2" s="539"/>
      <c r="B2" s="537" t="s">
        <v>9</v>
      </c>
      <c r="C2" s="537"/>
      <c r="D2" s="537"/>
      <c r="E2" s="537"/>
      <c r="F2" s="537" t="s">
        <v>27</v>
      </c>
      <c r="G2" s="537"/>
      <c r="H2" s="537"/>
      <c r="I2" s="538"/>
    </row>
    <row r="3" spans="1:9" ht="24" customHeight="1">
      <c r="A3" s="540"/>
      <c r="B3" s="113" t="s">
        <v>13</v>
      </c>
      <c r="C3" s="113" t="s">
        <v>24</v>
      </c>
      <c r="D3" s="113" t="s">
        <v>25</v>
      </c>
      <c r="E3" s="113" t="s">
        <v>473</v>
      </c>
      <c r="F3" s="113" t="s">
        <v>13</v>
      </c>
      <c r="G3" s="113" t="s">
        <v>24</v>
      </c>
      <c r="H3" s="113" t="s">
        <v>25</v>
      </c>
      <c r="I3" s="114" t="s">
        <v>473</v>
      </c>
    </row>
    <row r="4" spans="1:9" ht="15.75" customHeight="1">
      <c r="A4" s="105" t="s">
        <v>147</v>
      </c>
      <c r="B4" s="85">
        <v>132270</v>
      </c>
      <c r="C4" s="86">
        <v>122980</v>
      </c>
      <c r="D4" s="86">
        <v>120</v>
      </c>
      <c r="E4" s="91">
        <v>9170</v>
      </c>
      <c r="F4" s="94">
        <v>100</v>
      </c>
      <c r="G4" s="95">
        <v>93</v>
      </c>
      <c r="H4" s="95">
        <v>0.1</v>
      </c>
      <c r="I4" s="95">
        <v>6.9</v>
      </c>
    </row>
    <row r="5" spans="1:9" ht="15.75" customHeight="1">
      <c r="A5" s="105" t="s">
        <v>11</v>
      </c>
      <c r="B5" s="85">
        <v>155720</v>
      </c>
      <c r="C5" s="86">
        <v>146930</v>
      </c>
      <c r="D5" s="86">
        <v>70</v>
      </c>
      <c r="E5" s="91">
        <v>8720</v>
      </c>
      <c r="F5" s="94">
        <v>100</v>
      </c>
      <c r="G5" s="95">
        <v>94.4</v>
      </c>
      <c r="H5" s="95">
        <v>0</v>
      </c>
      <c r="I5" s="95">
        <v>5.6</v>
      </c>
    </row>
    <row r="6" spans="1:9" ht="15.75" customHeight="1">
      <c r="A6" s="105" t="s">
        <v>8</v>
      </c>
      <c r="B6" s="85">
        <v>169540</v>
      </c>
      <c r="C6" s="86">
        <v>158500</v>
      </c>
      <c r="D6" s="86">
        <v>470</v>
      </c>
      <c r="E6" s="91">
        <v>10570</v>
      </c>
      <c r="F6" s="94">
        <v>100</v>
      </c>
      <c r="G6" s="95">
        <v>93.5</v>
      </c>
      <c r="H6" s="95">
        <v>0.3</v>
      </c>
      <c r="I6" s="95">
        <v>6.2</v>
      </c>
    </row>
    <row r="7" spans="1:9" ht="15.75" customHeight="1">
      <c r="A7" s="105" t="s">
        <v>7</v>
      </c>
      <c r="B7" s="85">
        <v>177200</v>
      </c>
      <c r="C7" s="86">
        <v>170530</v>
      </c>
      <c r="D7" s="93" t="s">
        <v>22</v>
      </c>
      <c r="E7" s="91">
        <v>6670</v>
      </c>
      <c r="F7" s="94">
        <v>100</v>
      </c>
      <c r="G7" s="95">
        <v>96.2</v>
      </c>
      <c r="H7" s="93" t="s">
        <v>22</v>
      </c>
      <c r="I7" s="95">
        <v>3.8</v>
      </c>
    </row>
    <row r="8" spans="1:9" ht="15.75" customHeight="1">
      <c r="A8" s="105" t="s">
        <v>6</v>
      </c>
      <c r="B8" s="85">
        <v>197470</v>
      </c>
      <c r="C8" s="86">
        <v>191230</v>
      </c>
      <c r="D8" s="93" t="s">
        <v>22</v>
      </c>
      <c r="E8" s="91">
        <v>6240</v>
      </c>
      <c r="F8" s="94">
        <v>100</v>
      </c>
      <c r="G8" s="95">
        <v>96.8</v>
      </c>
      <c r="H8" s="93" t="s">
        <v>22</v>
      </c>
      <c r="I8" s="95">
        <v>3.2</v>
      </c>
    </row>
    <row r="9" spans="1:9" ht="15.75" customHeight="1" thickBot="1">
      <c r="A9" s="120" t="s">
        <v>172</v>
      </c>
      <c r="B9" s="485">
        <v>209120</v>
      </c>
      <c r="C9" s="486">
        <v>204310</v>
      </c>
      <c r="D9" s="487" t="s">
        <v>22</v>
      </c>
      <c r="E9" s="120">
        <v>4810</v>
      </c>
      <c r="F9" s="488">
        <v>100</v>
      </c>
      <c r="G9" s="489">
        <f>C9/$B9*100</f>
        <v>97.699885233358842</v>
      </c>
      <c r="H9" s="93" t="s">
        <v>22</v>
      </c>
      <c r="I9" s="489">
        <f>E9/$B9*100</f>
        <v>2.3001147666411632</v>
      </c>
    </row>
    <row r="10" spans="1:9" ht="15.75" customHeight="1" thickTop="1">
      <c r="A10" s="490"/>
      <c r="B10" s="541" t="s">
        <v>10</v>
      </c>
      <c r="C10" s="542"/>
      <c r="D10" s="542"/>
      <c r="E10" s="542"/>
      <c r="F10" s="541" t="s">
        <v>26</v>
      </c>
      <c r="G10" s="542"/>
      <c r="H10" s="542"/>
      <c r="I10" s="543"/>
    </row>
    <row r="11" spans="1:9" ht="24" customHeight="1">
      <c r="A11" s="91"/>
      <c r="B11" s="474" t="s">
        <v>13</v>
      </c>
      <c r="C11" s="113" t="s">
        <v>24</v>
      </c>
      <c r="D11" s="113" t="s">
        <v>25</v>
      </c>
      <c r="E11" s="113" t="s">
        <v>473</v>
      </c>
      <c r="F11" s="474" t="s">
        <v>13</v>
      </c>
      <c r="G11" s="113" t="s">
        <v>24</v>
      </c>
      <c r="H11" s="113" t="s">
        <v>25</v>
      </c>
      <c r="I11" s="114" t="s">
        <v>473</v>
      </c>
    </row>
    <row r="12" spans="1:9" ht="15.75" customHeight="1">
      <c r="A12" s="121" t="s">
        <v>144</v>
      </c>
      <c r="B12" s="99">
        <v>13820</v>
      </c>
      <c r="C12" s="100">
        <v>11570</v>
      </c>
      <c r="D12" s="100">
        <v>400</v>
      </c>
      <c r="E12" s="115">
        <v>1850</v>
      </c>
      <c r="F12" s="116">
        <v>8.9</v>
      </c>
      <c r="G12" s="117">
        <v>7.9</v>
      </c>
      <c r="H12" s="117">
        <v>571.4</v>
      </c>
      <c r="I12" s="117">
        <v>21.2</v>
      </c>
    </row>
    <row r="13" spans="1:9" ht="15.75" customHeight="1">
      <c r="A13" s="121" t="s">
        <v>145</v>
      </c>
      <c r="B13" s="99">
        <v>7660</v>
      </c>
      <c r="C13" s="100">
        <v>12030</v>
      </c>
      <c r="D13" s="101" t="s">
        <v>22</v>
      </c>
      <c r="E13" s="115">
        <v>-3900</v>
      </c>
      <c r="F13" s="116">
        <v>4.5</v>
      </c>
      <c r="G13" s="117">
        <v>7.6</v>
      </c>
      <c r="H13" s="149" t="s">
        <v>22</v>
      </c>
      <c r="I13" s="117">
        <v>-36.9</v>
      </c>
    </row>
    <row r="14" spans="1:9" ht="15.75" customHeight="1">
      <c r="A14" s="121" t="s">
        <v>146</v>
      </c>
      <c r="B14" s="99">
        <v>20270</v>
      </c>
      <c r="C14" s="100">
        <v>20700</v>
      </c>
      <c r="D14" s="101" t="s">
        <v>22</v>
      </c>
      <c r="E14" s="115">
        <v>-430</v>
      </c>
      <c r="F14" s="116">
        <v>11.4</v>
      </c>
      <c r="G14" s="117">
        <v>12.1</v>
      </c>
      <c r="H14" s="149" t="s">
        <v>22</v>
      </c>
      <c r="I14" s="117">
        <v>-6.4</v>
      </c>
    </row>
    <row r="15" spans="1:9" ht="15.75" customHeight="1">
      <c r="A15" s="122" t="s">
        <v>173</v>
      </c>
      <c r="B15" s="102">
        <f>B9-B8</f>
        <v>11650</v>
      </c>
      <c r="C15" s="103">
        <f>C9-C8</f>
        <v>13080</v>
      </c>
      <c r="D15" s="491" t="s">
        <v>22</v>
      </c>
      <c r="E15" s="140">
        <f>E9-E8</f>
        <v>-1430</v>
      </c>
      <c r="F15" s="118">
        <f>B15/B8*100</f>
        <v>5.8996303235934571</v>
      </c>
      <c r="G15" s="119">
        <f>C15/C8*100</f>
        <v>6.8399309731736651</v>
      </c>
      <c r="H15" s="150" t="s">
        <v>22</v>
      </c>
      <c r="I15" s="119">
        <f>E15/E8*100</f>
        <v>-22.916666666666664</v>
      </c>
    </row>
    <row r="17" spans="1:1">
      <c r="A17" s="16" t="s">
        <v>490</v>
      </c>
    </row>
    <row r="18" spans="1:1">
      <c r="A18" s="16" t="s">
        <v>491</v>
      </c>
    </row>
    <row r="19" spans="1:1">
      <c r="A19" s="4" t="s">
        <v>489</v>
      </c>
    </row>
  </sheetData>
  <mergeCells count="5">
    <mergeCell ref="B2:E2"/>
    <mergeCell ref="F2:I2"/>
    <mergeCell ref="A2:A3"/>
    <mergeCell ref="B10:E10"/>
    <mergeCell ref="F10:I10"/>
  </mergeCells>
  <phoneticPr fontId="2"/>
  <pageMargins left="0.75" right="0.75" top="1" bottom="1" header="0.51200000000000001" footer="0.51200000000000001"/>
  <pageSetup paperSize="9" scale="7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zoomScaleNormal="100" workbookViewId="0"/>
  </sheetViews>
  <sheetFormatPr defaultRowHeight="11.25"/>
  <cols>
    <col min="1" max="1" width="16.25" style="1" customWidth="1"/>
    <col min="2" max="6" width="9.125" style="1" customWidth="1"/>
    <col min="7" max="11" width="8.5" style="1" customWidth="1"/>
    <col min="12" max="12" width="18.625" style="1" customWidth="1"/>
    <col min="13" max="16384" width="9" style="1"/>
  </cols>
  <sheetData>
    <row r="1" spans="1:11" s="56" customFormat="1" ht="18.75" customHeight="1">
      <c r="A1" s="20" t="s">
        <v>234</v>
      </c>
    </row>
    <row r="2" spans="1:11" ht="15.75" customHeight="1">
      <c r="A2" s="544"/>
      <c r="B2" s="538" t="s">
        <v>9</v>
      </c>
      <c r="C2" s="546"/>
      <c r="D2" s="546"/>
      <c r="E2" s="546"/>
      <c r="F2" s="547"/>
      <c r="G2" s="538" t="s">
        <v>27</v>
      </c>
      <c r="H2" s="546"/>
      <c r="I2" s="546"/>
      <c r="J2" s="546"/>
      <c r="K2" s="546"/>
    </row>
    <row r="3" spans="1:11" ht="17.25" customHeight="1">
      <c r="A3" s="545"/>
      <c r="B3" s="113" t="s">
        <v>13</v>
      </c>
      <c r="C3" s="113" t="s">
        <v>51</v>
      </c>
      <c r="D3" s="113" t="s">
        <v>28</v>
      </c>
      <c r="E3" s="113" t="s">
        <v>29</v>
      </c>
      <c r="F3" s="113" t="s">
        <v>18</v>
      </c>
      <c r="G3" s="113" t="s">
        <v>13</v>
      </c>
      <c r="H3" s="113" t="s">
        <v>51</v>
      </c>
      <c r="I3" s="113" t="s">
        <v>28</v>
      </c>
      <c r="J3" s="113" t="s">
        <v>29</v>
      </c>
      <c r="K3" s="114" t="s">
        <v>18</v>
      </c>
    </row>
    <row r="4" spans="1:11" ht="17.25" customHeight="1">
      <c r="A4" s="105" t="s">
        <v>11</v>
      </c>
      <c r="B4" s="85">
        <v>155720</v>
      </c>
      <c r="C4" s="86">
        <v>103050</v>
      </c>
      <c r="D4" s="86">
        <v>3510</v>
      </c>
      <c r="E4" s="86">
        <v>48710</v>
      </c>
      <c r="F4" s="91">
        <v>450</v>
      </c>
      <c r="G4" s="94">
        <v>100</v>
      </c>
      <c r="H4" s="95">
        <v>66.2</v>
      </c>
      <c r="I4" s="95">
        <v>2.2999999999999998</v>
      </c>
      <c r="J4" s="95">
        <v>31.3</v>
      </c>
      <c r="K4" s="95">
        <v>0.3</v>
      </c>
    </row>
    <row r="5" spans="1:11" ht="17.25" customHeight="1">
      <c r="A5" s="105" t="s">
        <v>8</v>
      </c>
      <c r="B5" s="85">
        <v>169540</v>
      </c>
      <c r="C5" s="86">
        <v>108350</v>
      </c>
      <c r="D5" s="86">
        <v>2840</v>
      </c>
      <c r="E5" s="86">
        <v>58170</v>
      </c>
      <c r="F5" s="91">
        <v>570</v>
      </c>
      <c r="G5" s="94">
        <v>100</v>
      </c>
      <c r="H5" s="95">
        <v>63.9</v>
      </c>
      <c r="I5" s="95">
        <v>1.7</v>
      </c>
      <c r="J5" s="95">
        <v>34.299999999999997</v>
      </c>
      <c r="K5" s="95">
        <v>0.3</v>
      </c>
    </row>
    <row r="6" spans="1:11" ht="17.25" customHeight="1">
      <c r="A6" s="105" t="s">
        <v>7</v>
      </c>
      <c r="B6" s="85">
        <v>177200</v>
      </c>
      <c r="C6" s="86">
        <v>111040</v>
      </c>
      <c r="D6" s="93">
        <v>1490</v>
      </c>
      <c r="E6" s="86">
        <v>64420</v>
      </c>
      <c r="F6" s="91">
        <v>250</v>
      </c>
      <c r="G6" s="94">
        <v>100</v>
      </c>
      <c r="H6" s="95">
        <v>62.7</v>
      </c>
      <c r="I6" s="95">
        <v>0.8</v>
      </c>
      <c r="J6" s="95">
        <v>36.4</v>
      </c>
      <c r="K6" s="95">
        <v>0.1</v>
      </c>
    </row>
    <row r="7" spans="1:11" ht="17.25" customHeight="1">
      <c r="A7" s="105" t="s">
        <v>6</v>
      </c>
      <c r="B7" s="85">
        <v>197470</v>
      </c>
      <c r="C7" s="86">
        <v>116350</v>
      </c>
      <c r="D7" s="93">
        <v>2810</v>
      </c>
      <c r="E7" s="86">
        <v>77670</v>
      </c>
      <c r="F7" s="91">
        <v>630</v>
      </c>
      <c r="G7" s="94">
        <v>100</v>
      </c>
      <c r="H7" s="95">
        <v>58.9</v>
      </c>
      <c r="I7" s="95">
        <v>1.4</v>
      </c>
      <c r="J7" s="95">
        <v>39.299999999999997</v>
      </c>
      <c r="K7" s="95">
        <v>0.3</v>
      </c>
    </row>
    <row r="8" spans="1:11" ht="17.25" customHeight="1" thickBot="1">
      <c r="A8" s="120" t="s">
        <v>172</v>
      </c>
      <c r="B8" s="85">
        <v>209120</v>
      </c>
      <c r="C8" s="86">
        <v>125110</v>
      </c>
      <c r="D8" s="93">
        <v>1810</v>
      </c>
      <c r="E8" s="86">
        <v>82000</v>
      </c>
      <c r="F8" s="91">
        <v>190</v>
      </c>
      <c r="G8" s="94">
        <v>100</v>
      </c>
      <c r="H8" s="95">
        <f>C8/$B8*100</f>
        <v>59.826893649579191</v>
      </c>
      <c r="I8" s="95">
        <f>D8/$B8*100</f>
        <v>0.86553175210405497</v>
      </c>
      <c r="J8" s="95">
        <f>E8/$B8*100</f>
        <v>39.211935730680949</v>
      </c>
      <c r="K8" s="95">
        <f>F8/$B8*100</f>
        <v>9.0856924254016827E-2</v>
      </c>
    </row>
    <row r="9" spans="1:11" ht="15.75" customHeight="1" thickTop="1">
      <c r="A9" s="48"/>
      <c r="B9" s="542" t="s">
        <v>10</v>
      </c>
      <c r="C9" s="542"/>
      <c r="D9" s="542"/>
      <c r="E9" s="542"/>
      <c r="F9" s="542"/>
      <c r="G9" s="542" t="s">
        <v>26</v>
      </c>
      <c r="H9" s="542"/>
      <c r="I9" s="542"/>
      <c r="J9" s="542"/>
      <c r="K9" s="543"/>
    </row>
    <row r="10" spans="1:11" ht="17.25" customHeight="1">
      <c r="A10" s="25"/>
      <c r="B10" s="113" t="s">
        <v>13</v>
      </c>
      <c r="C10" s="113" t="s">
        <v>51</v>
      </c>
      <c r="D10" s="113" t="s">
        <v>28</v>
      </c>
      <c r="E10" s="113" t="s">
        <v>29</v>
      </c>
      <c r="F10" s="113" t="s">
        <v>18</v>
      </c>
      <c r="G10" s="113" t="s">
        <v>13</v>
      </c>
      <c r="H10" s="113" t="s">
        <v>51</v>
      </c>
      <c r="I10" s="113" t="s">
        <v>28</v>
      </c>
      <c r="J10" s="113" t="s">
        <v>29</v>
      </c>
      <c r="K10" s="114" t="s">
        <v>18</v>
      </c>
    </row>
    <row r="11" spans="1:11" ht="17.25" customHeight="1">
      <c r="A11" s="121" t="s">
        <v>144</v>
      </c>
      <c r="B11" s="99">
        <v>13820</v>
      </c>
      <c r="C11" s="100">
        <v>5300</v>
      </c>
      <c r="D11" s="100">
        <v>-670</v>
      </c>
      <c r="E11" s="100">
        <v>9460</v>
      </c>
      <c r="F11" s="115">
        <v>120</v>
      </c>
      <c r="G11" s="116">
        <v>8.9</v>
      </c>
      <c r="H11" s="117">
        <v>5.0999999999999996</v>
      </c>
      <c r="I11" s="117">
        <v>-19.100000000000001</v>
      </c>
      <c r="J11" s="117">
        <v>19.399999999999999</v>
      </c>
      <c r="K11" s="117">
        <v>26.7</v>
      </c>
    </row>
    <row r="12" spans="1:11" ht="17.25" customHeight="1">
      <c r="A12" s="121" t="s">
        <v>145</v>
      </c>
      <c r="B12" s="99">
        <v>7660</v>
      </c>
      <c r="C12" s="100">
        <v>2690</v>
      </c>
      <c r="D12" s="100">
        <v>-1350</v>
      </c>
      <c r="E12" s="100">
        <v>6250</v>
      </c>
      <c r="F12" s="115">
        <v>-320</v>
      </c>
      <c r="G12" s="116">
        <v>4.5</v>
      </c>
      <c r="H12" s="117">
        <v>2.5</v>
      </c>
      <c r="I12" s="117">
        <v>-47.5</v>
      </c>
      <c r="J12" s="117">
        <v>10.7</v>
      </c>
      <c r="K12" s="117">
        <v>-56.1</v>
      </c>
    </row>
    <row r="13" spans="1:11" ht="17.25" customHeight="1">
      <c r="A13" s="121" t="s">
        <v>146</v>
      </c>
      <c r="B13" s="99">
        <v>20270</v>
      </c>
      <c r="C13" s="100">
        <v>5310</v>
      </c>
      <c r="D13" s="100">
        <v>1320</v>
      </c>
      <c r="E13" s="100">
        <v>13250</v>
      </c>
      <c r="F13" s="115">
        <v>380</v>
      </c>
      <c r="G13" s="116">
        <v>11.4</v>
      </c>
      <c r="H13" s="117">
        <v>4.8</v>
      </c>
      <c r="I13" s="117">
        <v>88.6</v>
      </c>
      <c r="J13" s="117">
        <v>20.6</v>
      </c>
      <c r="K13" s="117">
        <v>152</v>
      </c>
    </row>
    <row r="14" spans="1:11" ht="17.25" customHeight="1">
      <c r="A14" s="122" t="s">
        <v>173</v>
      </c>
      <c r="B14" s="102">
        <f>B8-B7</f>
        <v>11650</v>
      </c>
      <c r="C14" s="103">
        <f>C8-C7</f>
        <v>8760</v>
      </c>
      <c r="D14" s="103">
        <f>D8-D7</f>
        <v>-1000</v>
      </c>
      <c r="E14" s="103">
        <f>E8-E7</f>
        <v>4330</v>
      </c>
      <c r="F14" s="103">
        <f>F8-F7</f>
        <v>-440</v>
      </c>
      <c r="G14" s="118">
        <f>B14/B7*100</f>
        <v>5.8996303235934571</v>
      </c>
      <c r="H14" s="119">
        <f>C14/C7*100</f>
        <v>7.529007305543618</v>
      </c>
      <c r="I14" s="119">
        <f>D14/D7*100</f>
        <v>-35.587188612099645</v>
      </c>
      <c r="J14" s="119">
        <f>E14/E7*100</f>
        <v>5.5748680314149608</v>
      </c>
      <c r="K14" s="119">
        <f>F14/F7*100</f>
        <v>-69.841269841269835</v>
      </c>
    </row>
    <row r="15" spans="1:11">
      <c r="A15" s="16"/>
    </row>
    <row r="16" spans="1:11">
      <c r="A16" s="16" t="s">
        <v>492</v>
      </c>
    </row>
  </sheetData>
  <mergeCells count="5">
    <mergeCell ref="A2:A3"/>
    <mergeCell ref="B2:F2"/>
    <mergeCell ref="B9:F9"/>
    <mergeCell ref="G2:K2"/>
    <mergeCell ref="G9:K9"/>
  </mergeCells>
  <phoneticPr fontId="2"/>
  <pageMargins left="0.75" right="0.75" top="1" bottom="1" header="0.51200000000000001" footer="0.51200000000000001"/>
  <pageSetup paperSize="9" scale="7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zoomScaleNormal="100" workbookViewId="0"/>
  </sheetViews>
  <sheetFormatPr defaultRowHeight="11.25"/>
  <cols>
    <col min="1" max="1" width="16.875" style="1" customWidth="1"/>
    <col min="2" max="6" width="8.875" style="1" customWidth="1"/>
    <col min="7" max="11" width="8.5" style="1" customWidth="1"/>
    <col min="12" max="12" width="17.875" style="1" customWidth="1"/>
    <col min="13" max="16384" width="9" style="1"/>
  </cols>
  <sheetData>
    <row r="1" spans="1:11" s="56" customFormat="1" ht="20.25" customHeight="1">
      <c r="A1" s="20" t="s">
        <v>436</v>
      </c>
    </row>
    <row r="2" spans="1:11" ht="15" customHeight="1">
      <c r="A2" s="544"/>
      <c r="B2" s="538" t="s">
        <v>9</v>
      </c>
      <c r="C2" s="546"/>
      <c r="D2" s="546"/>
      <c r="E2" s="546"/>
      <c r="F2" s="547"/>
      <c r="G2" s="537" t="s">
        <v>27</v>
      </c>
      <c r="H2" s="537"/>
      <c r="I2" s="537"/>
      <c r="J2" s="537"/>
      <c r="K2" s="538"/>
    </row>
    <row r="3" spans="1:11" ht="17.25" customHeight="1">
      <c r="A3" s="554"/>
      <c r="B3" s="551" t="s">
        <v>13</v>
      </c>
      <c r="C3" s="551" t="s">
        <v>150</v>
      </c>
      <c r="D3" s="551" t="s">
        <v>33</v>
      </c>
      <c r="E3" s="553" t="s">
        <v>34</v>
      </c>
      <c r="F3" s="546"/>
      <c r="G3" s="551" t="s">
        <v>13</v>
      </c>
      <c r="H3" s="551" t="s">
        <v>32</v>
      </c>
      <c r="I3" s="551" t="s">
        <v>33</v>
      </c>
      <c r="J3" s="551" t="s">
        <v>34</v>
      </c>
      <c r="K3" s="537"/>
    </row>
    <row r="4" spans="1:11" ht="24" customHeight="1">
      <c r="A4" s="545"/>
      <c r="B4" s="552"/>
      <c r="C4" s="552"/>
      <c r="D4" s="552"/>
      <c r="E4" s="143"/>
      <c r="F4" s="2" t="s">
        <v>422</v>
      </c>
      <c r="G4" s="552"/>
      <c r="H4" s="552"/>
      <c r="I4" s="552"/>
      <c r="J4" s="143"/>
      <c r="K4" s="2" t="s">
        <v>422</v>
      </c>
    </row>
    <row r="5" spans="1:11" ht="15" customHeight="1">
      <c r="A5" s="123" t="s">
        <v>11</v>
      </c>
      <c r="B5" s="125">
        <v>48710</v>
      </c>
      <c r="C5" s="126">
        <v>26410</v>
      </c>
      <c r="D5" s="126">
        <v>12820</v>
      </c>
      <c r="E5" s="126">
        <v>9480</v>
      </c>
      <c r="F5" s="127" t="s">
        <v>35</v>
      </c>
      <c r="G5" s="128">
        <v>100</v>
      </c>
      <c r="H5" s="129">
        <v>54.2</v>
      </c>
      <c r="I5" s="129">
        <v>26.3</v>
      </c>
      <c r="J5" s="129">
        <v>19.5</v>
      </c>
      <c r="K5" s="130" t="s">
        <v>30</v>
      </c>
    </row>
    <row r="6" spans="1:11" ht="15" customHeight="1">
      <c r="A6" s="105" t="s">
        <v>8</v>
      </c>
      <c r="B6" s="85">
        <v>58170</v>
      </c>
      <c r="C6" s="86">
        <v>31980</v>
      </c>
      <c r="D6" s="86">
        <v>18960</v>
      </c>
      <c r="E6" s="86">
        <v>7230</v>
      </c>
      <c r="F6" s="131" t="s">
        <v>30</v>
      </c>
      <c r="G6" s="94">
        <v>100</v>
      </c>
      <c r="H6" s="95">
        <v>55</v>
      </c>
      <c r="I6" s="95">
        <v>32.6</v>
      </c>
      <c r="J6" s="95">
        <v>12.4</v>
      </c>
      <c r="K6" s="93" t="s">
        <v>30</v>
      </c>
    </row>
    <row r="7" spans="1:11" ht="15" customHeight="1">
      <c r="A7" s="105" t="s">
        <v>7</v>
      </c>
      <c r="B7" s="85">
        <v>64420</v>
      </c>
      <c r="C7" s="86">
        <v>35410</v>
      </c>
      <c r="D7" s="93">
        <v>16850</v>
      </c>
      <c r="E7" s="86">
        <v>12170</v>
      </c>
      <c r="F7" s="91">
        <v>2340</v>
      </c>
      <c r="G7" s="94">
        <v>100</v>
      </c>
      <c r="H7" s="95">
        <v>55</v>
      </c>
      <c r="I7" s="95">
        <v>26.2</v>
      </c>
      <c r="J7" s="95">
        <v>18.899999999999999</v>
      </c>
      <c r="K7" s="95">
        <v>3.6</v>
      </c>
    </row>
    <row r="8" spans="1:11" ht="15" customHeight="1">
      <c r="A8" s="105" t="s">
        <v>6</v>
      </c>
      <c r="B8" s="85">
        <v>77670</v>
      </c>
      <c r="C8" s="86">
        <v>39560</v>
      </c>
      <c r="D8" s="93">
        <v>25400</v>
      </c>
      <c r="E8" s="86">
        <v>12720</v>
      </c>
      <c r="F8" s="91">
        <v>1910</v>
      </c>
      <c r="G8" s="94">
        <v>100</v>
      </c>
      <c r="H8" s="95">
        <v>50.9</v>
      </c>
      <c r="I8" s="95">
        <v>32.700000000000003</v>
      </c>
      <c r="J8" s="95">
        <v>16.399999999999999</v>
      </c>
      <c r="K8" s="95">
        <v>2.5</v>
      </c>
    </row>
    <row r="9" spans="1:11" ht="15" customHeight="1">
      <c r="A9" s="92" t="s">
        <v>172</v>
      </c>
      <c r="B9" s="88">
        <v>82000</v>
      </c>
      <c r="C9" s="89">
        <v>42680</v>
      </c>
      <c r="D9" s="132">
        <v>24460</v>
      </c>
      <c r="E9" s="89">
        <v>14870</v>
      </c>
      <c r="F9" s="92">
        <v>4100</v>
      </c>
      <c r="G9" s="97">
        <v>100</v>
      </c>
      <c r="H9" s="98">
        <f>C9/$B9*100</f>
        <v>52.048780487804876</v>
      </c>
      <c r="I9" s="98">
        <f>D9/$B9*100</f>
        <v>29.829268292682926</v>
      </c>
      <c r="J9" s="98">
        <f>E9/$B9*100</f>
        <v>18.134146341463413</v>
      </c>
      <c r="K9" s="98">
        <f>F9/$B9*100</f>
        <v>5</v>
      </c>
    </row>
    <row r="10" spans="1:11" ht="15.75" customHeight="1">
      <c r="A10" s="539"/>
      <c r="B10" s="549" t="s">
        <v>10</v>
      </c>
      <c r="C10" s="550"/>
      <c r="D10" s="550"/>
      <c r="E10" s="550"/>
      <c r="F10" s="550"/>
      <c r="G10" s="537" t="s">
        <v>26</v>
      </c>
      <c r="H10" s="537"/>
      <c r="I10" s="537"/>
      <c r="J10" s="537"/>
      <c r="K10" s="538"/>
    </row>
    <row r="11" spans="1:11" ht="16.5" customHeight="1">
      <c r="A11" s="548"/>
      <c r="B11" s="551" t="s">
        <v>13</v>
      </c>
      <c r="C11" s="551" t="s">
        <v>32</v>
      </c>
      <c r="D11" s="551" t="s">
        <v>33</v>
      </c>
      <c r="E11" s="553" t="s">
        <v>34</v>
      </c>
      <c r="F11" s="546"/>
      <c r="G11" s="551" t="s">
        <v>13</v>
      </c>
      <c r="H11" s="551" t="s">
        <v>32</v>
      </c>
      <c r="I11" s="551" t="s">
        <v>33</v>
      </c>
      <c r="J11" s="553" t="s">
        <v>34</v>
      </c>
      <c r="K11" s="547"/>
    </row>
    <row r="12" spans="1:11" ht="24" customHeight="1">
      <c r="A12" s="540"/>
      <c r="B12" s="552"/>
      <c r="C12" s="552"/>
      <c r="D12" s="552"/>
      <c r="E12" s="143"/>
      <c r="F12" s="2" t="s">
        <v>422</v>
      </c>
      <c r="G12" s="552"/>
      <c r="H12" s="552"/>
      <c r="I12" s="552"/>
      <c r="J12" s="143"/>
      <c r="K12" s="2" t="s">
        <v>422</v>
      </c>
    </row>
    <row r="13" spans="1:11" ht="15" customHeight="1">
      <c r="A13" s="121" t="s">
        <v>144</v>
      </c>
      <c r="B13" s="133">
        <v>9460</v>
      </c>
      <c r="C13" s="134">
        <v>5570</v>
      </c>
      <c r="D13" s="134">
        <v>6140</v>
      </c>
      <c r="E13" s="134">
        <v>-2250</v>
      </c>
      <c r="F13" s="135" t="s">
        <v>23</v>
      </c>
      <c r="G13" s="136">
        <v>19.399999999999999</v>
      </c>
      <c r="H13" s="137">
        <v>21.1</v>
      </c>
      <c r="I13" s="137">
        <v>47.9</v>
      </c>
      <c r="J13" s="137">
        <v>-23.7</v>
      </c>
      <c r="K13" s="138" t="s">
        <v>23</v>
      </c>
    </row>
    <row r="14" spans="1:11" ht="15" customHeight="1">
      <c r="A14" s="121" t="s">
        <v>145</v>
      </c>
      <c r="B14" s="99">
        <v>6250</v>
      </c>
      <c r="C14" s="100">
        <v>3430</v>
      </c>
      <c r="D14" s="100">
        <v>-2110</v>
      </c>
      <c r="E14" s="100">
        <v>4940</v>
      </c>
      <c r="F14" s="139" t="s">
        <v>12</v>
      </c>
      <c r="G14" s="116">
        <v>10.7</v>
      </c>
      <c r="H14" s="117">
        <v>10.7</v>
      </c>
      <c r="I14" s="117">
        <v>-11.1</v>
      </c>
      <c r="J14" s="117">
        <v>68.3</v>
      </c>
      <c r="K14" s="101" t="s">
        <v>12</v>
      </c>
    </row>
    <row r="15" spans="1:11" ht="15" customHeight="1">
      <c r="A15" s="121" t="s">
        <v>146</v>
      </c>
      <c r="B15" s="99">
        <v>13250</v>
      </c>
      <c r="C15" s="100">
        <v>4150</v>
      </c>
      <c r="D15" s="100">
        <v>8550</v>
      </c>
      <c r="E15" s="100">
        <v>550</v>
      </c>
      <c r="F15" s="115">
        <v>-430</v>
      </c>
      <c r="G15" s="116">
        <v>20.6</v>
      </c>
      <c r="H15" s="117">
        <v>11.7</v>
      </c>
      <c r="I15" s="117">
        <v>50.7</v>
      </c>
      <c r="J15" s="117">
        <v>4.5</v>
      </c>
      <c r="K15" s="117">
        <v>-18.399999999999999</v>
      </c>
    </row>
    <row r="16" spans="1:11" ht="15" customHeight="1">
      <c r="A16" s="122" t="s">
        <v>173</v>
      </c>
      <c r="B16" s="102">
        <f>B9-B8</f>
        <v>4330</v>
      </c>
      <c r="C16" s="103">
        <f>C9-C8</f>
        <v>3120</v>
      </c>
      <c r="D16" s="103">
        <f>D9-D8</f>
        <v>-940</v>
      </c>
      <c r="E16" s="103">
        <f>E9-E8</f>
        <v>2150</v>
      </c>
      <c r="F16" s="140">
        <f>F9-F8</f>
        <v>2190</v>
      </c>
      <c r="G16" s="118">
        <f>B16/B8*100</f>
        <v>5.5748680314149608</v>
      </c>
      <c r="H16" s="119">
        <f>C16/C8*100</f>
        <v>7.8867542972699693</v>
      </c>
      <c r="I16" s="119">
        <f>D16/D8*100</f>
        <v>-3.7007874015748032</v>
      </c>
      <c r="J16" s="119">
        <f>E16/E8*100</f>
        <v>16.90251572327044</v>
      </c>
      <c r="K16" s="119">
        <f>F16/F8*100</f>
        <v>114.65968586387434</v>
      </c>
    </row>
    <row r="17" spans="1:1" ht="12" customHeight="1"/>
    <row r="18" spans="1:1">
      <c r="A18" s="4" t="s">
        <v>149</v>
      </c>
    </row>
    <row r="19" spans="1:1">
      <c r="A19" s="16"/>
    </row>
  </sheetData>
  <mergeCells count="22">
    <mergeCell ref="A2:A4"/>
    <mergeCell ref="B2:F2"/>
    <mergeCell ref="G2:K2"/>
    <mergeCell ref="E3:F3"/>
    <mergeCell ref="G3:G4"/>
    <mergeCell ref="B3:B4"/>
    <mergeCell ref="H11:H12"/>
    <mergeCell ref="D3:D4"/>
    <mergeCell ref="I3:I4"/>
    <mergeCell ref="J3:K3"/>
    <mergeCell ref="C11:C12"/>
    <mergeCell ref="D11:D12"/>
    <mergeCell ref="A10:A12"/>
    <mergeCell ref="B10:F10"/>
    <mergeCell ref="G10:K10"/>
    <mergeCell ref="G11:G12"/>
    <mergeCell ref="B11:B12"/>
    <mergeCell ref="C3:C4"/>
    <mergeCell ref="H3:H4"/>
    <mergeCell ref="E11:F11"/>
    <mergeCell ref="I11:I12"/>
    <mergeCell ref="J11:K11"/>
  </mergeCells>
  <phoneticPr fontId="2"/>
  <pageMargins left="0.75" right="0.75" top="1" bottom="1" header="0.51200000000000001" footer="0.51200000000000001"/>
  <pageSetup paperSize="9" scale="7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zoomScaleNormal="100" workbookViewId="0"/>
  </sheetViews>
  <sheetFormatPr defaultRowHeight="11.25"/>
  <cols>
    <col min="1" max="1" width="17.625" style="1" customWidth="1"/>
    <col min="2" max="9" width="10.625" style="1" customWidth="1"/>
    <col min="10" max="10" width="19" style="1" customWidth="1"/>
    <col min="11" max="16384" width="9" style="1"/>
  </cols>
  <sheetData>
    <row r="1" spans="1:9" s="56" customFormat="1" ht="18.75" customHeight="1">
      <c r="A1" s="20" t="s">
        <v>152</v>
      </c>
    </row>
    <row r="2" spans="1:9" ht="12" customHeight="1">
      <c r="A2" s="539"/>
      <c r="B2" s="537" t="s">
        <v>13</v>
      </c>
      <c r="C2" s="537" t="s">
        <v>36</v>
      </c>
      <c r="D2" s="537"/>
      <c r="E2" s="538"/>
      <c r="F2" s="537" t="s">
        <v>38</v>
      </c>
      <c r="G2" s="537"/>
      <c r="H2" s="537"/>
      <c r="I2" s="538"/>
    </row>
    <row r="3" spans="1:9" ht="20.25" customHeight="1">
      <c r="A3" s="540"/>
      <c r="B3" s="537"/>
      <c r="C3" s="113" t="s">
        <v>13</v>
      </c>
      <c r="D3" s="113" t="s">
        <v>36</v>
      </c>
      <c r="E3" s="114" t="s">
        <v>37</v>
      </c>
      <c r="F3" s="113" t="s">
        <v>13</v>
      </c>
      <c r="G3" s="57" t="s">
        <v>39</v>
      </c>
      <c r="H3" s="113" t="s">
        <v>40</v>
      </c>
      <c r="I3" s="114" t="s">
        <v>133</v>
      </c>
    </row>
    <row r="4" spans="1:9" ht="14.25" customHeight="1">
      <c r="A4" s="157" t="s">
        <v>9</v>
      </c>
      <c r="B4" s="142"/>
      <c r="C4" s="155"/>
      <c r="D4" s="155"/>
      <c r="E4" s="155"/>
      <c r="F4" s="142"/>
      <c r="G4" s="61"/>
      <c r="H4" s="155"/>
      <c r="I4" s="155"/>
    </row>
    <row r="5" spans="1:9" ht="14.25" customHeight="1">
      <c r="A5" s="151" t="s">
        <v>147</v>
      </c>
      <c r="B5" s="144">
        <v>132270</v>
      </c>
      <c r="C5" s="93">
        <v>98580</v>
      </c>
      <c r="D5" s="93">
        <v>22580</v>
      </c>
      <c r="E5" s="93">
        <v>76000</v>
      </c>
      <c r="F5" s="144">
        <v>33680</v>
      </c>
      <c r="G5" s="93" t="s">
        <v>22</v>
      </c>
      <c r="H5" s="93" t="s">
        <v>22</v>
      </c>
      <c r="I5" s="93" t="s">
        <v>22</v>
      </c>
    </row>
    <row r="6" spans="1:9" ht="14.25" customHeight="1">
      <c r="A6" s="151" t="s">
        <v>11</v>
      </c>
      <c r="B6" s="85">
        <v>155720</v>
      </c>
      <c r="C6" s="86">
        <v>110880</v>
      </c>
      <c r="D6" s="86">
        <v>29500</v>
      </c>
      <c r="E6" s="86">
        <v>81380</v>
      </c>
      <c r="F6" s="156">
        <v>44840</v>
      </c>
      <c r="G6" s="93" t="s">
        <v>22</v>
      </c>
      <c r="H6" s="93" t="s">
        <v>22</v>
      </c>
      <c r="I6" s="93" t="s">
        <v>22</v>
      </c>
    </row>
    <row r="7" spans="1:9" ht="14.25" customHeight="1">
      <c r="A7" s="151" t="s">
        <v>8</v>
      </c>
      <c r="B7" s="85">
        <v>169540</v>
      </c>
      <c r="C7" s="86">
        <v>109790</v>
      </c>
      <c r="D7" s="86">
        <v>12170</v>
      </c>
      <c r="E7" s="86">
        <v>97620</v>
      </c>
      <c r="F7" s="156">
        <v>59760</v>
      </c>
      <c r="G7" s="93" t="s">
        <v>22</v>
      </c>
      <c r="H7" s="93" t="s">
        <v>22</v>
      </c>
      <c r="I7" s="93" t="s">
        <v>22</v>
      </c>
    </row>
    <row r="8" spans="1:9" ht="14.25" customHeight="1">
      <c r="A8" s="151" t="s">
        <v>7</v>
      </c>
      <c r="B8" s="85">
        <v>177200</v>
      </c>
      <c r="C8" s="86">
        <v>120220</v>
      </c>
      <c r="D8" s="93">
        <v>52070</v>
      </c>
      <c r="E8" s="86">
        <v>68150</v>
      </c>
      <c r="F8" s="156">
        <v>56980</v>
      </c>
      <c r="G8" s="145">
        <v>40270</v>
      </c>
      <c r="H8" s="145">
        <v>14630</v>
      </c>
      <c r="I8" s="145">
        <v>180</v>
      </c>
    </row>
    <row r="9" spans="1:9" ht="14.25" customHeight="1">
      <c r="A9" s="151" t="s">
        <v>6</v>
      </c>
      <c r="B9" s="85">
        <v>197470</v>
      </c>
      <c r="C9" s="86">
        <v>126670</v>
      </c>
      <c r="D9" s="93">
        <v>43230</v>
      </c>
      <c r="E9" s="86">
        <v>83440</v>
      </c>
      <c r="F9" s="156">
        <v>70800</v>
      </c>
      <c r="G9" s="145">
        <v>50460</v>
      </c>
      <c r="H9" s="145">
        <v>20100</v>
      </c>
      <c r="I9" s="145">
        <v>240</v>
      </c>
    </row>
    <row r="10" spans="1:9" ht="14.25" customHeight="1">
      <c r="A10" s="86" t="s">
        <v>172</v>
      </c>
      <c r="B10" s="85">
        <v>209120</v>
      </c>
      <c r="C10" s="86">
        <v>128590</v>
      </c>
      <c r="D10" s="93">
        <v>24850</v>
      </c>
      <c r="E10" s="86">
        <v>103740</v>
      </c>
      <c r="F10" s="156">
        <v>80520</v>
      </c>
      <c r="G10" s="145">
        <v>48550</v>
      </c>
      <c r="H10" s="145">
        <v>31440</v>
      </c>
      <c r="I10" s="145">
        <v>530</v>
      </c>
    </row>
    <row r="11" spans="1:9" ht="6.75" customHeight="1">
      <c r="A11" s="7"/>
      <c r="B11" s="6"/>
      <c r="C11" s="7"/>
      <c r="D11" s="9"/>
      <c r="E11" s="7"/>
      <c r="F11" s="53"/>
      <c r="G11" s="55"/>
      <c r="H11" s="55"/>
      <c r="I11" s="55"/>
    </row>
    <row r="12" spans="1:9" ht="14.25" customHeight="1">
      <c r="A12" s="180" t="s">
        <v>27</v>
      </c>
      <c r="B12" s="23"/>
      <c r="C12" s="5"/>
      <c r="D12" s="29"/>
      <c r="E12" s="5"/>
      <c r="F12" s="181"/>
      <c r="G12" s="182"/>
      <c r="H12" s="182"/>
      <c r="I12" s="182"/>
    </row>
    <row r="13" spans="1:9" ht="14.25" customHeight="1">
      <c r="A13" s="86" t="s">
        <v>147</v>
      </c>
      <c r="B13" s="148">
        <v>100</v>
      </c>
      <c r="C13" s="96">
        <v>74.5</v>
      </c>
      <c r="D13" s="96">
        <v>17.100000000000001</v>
      </c>
      <c r="E13" s="96">
        <v>57.5</v>
      </c>
      <c r="F13" s="148">
        <v>25.5</v>
      </c>
      <c r="G13" s="93" t="s">
        <v>22</v>
      </c>
      <c r="H13" s="93" t="s">
        <v>22</v>
      </c>
      <c r="I13" s="93" t="s">
        <v>22</v>
      </c>
    </row>
    <row r="14" spans="1:9" ht="14.25" customHeight="1">
      <c r="A14" s="86" t="s">
        <v>11</v>
      </c>
      <c r="B14" s="148">
        <v>100</v>
      </c>
      <c r="C14" s="96">
        <v>71.2</v>
      </c>
      <c r="D14" s="96">
        <v>18.899999999999999</v>
      </c>
      <c r="E14" s="96">
        <v>52.3</v>
      </c>
      <c r="F14" s="148">
        <v>28.8</v>
      </c>
      <c r="G14" s="93" t="s">
        <v>22</v>
      </c>
      <c r="H14" s="93" t="s">
        <v>22</v>
      </c>
      <c r="I14" s="93" t="s">
        <v>22</v>
      </c>
    </row>
    <row r="15" spans="1:9" ht="14.25" customHeight="1">
      <c r="A15" s="86" t="s">
        <v>8</v>
      </c>
      <c r="B15" s="148">
        <v>100</v>
      </c>
      <c r="C15" s="96">
        <v>64.8</v>
      </c>
      <c r="D15" s="96">
        <v>7.2</v>
      </c>
      <c r="E15" s="96">
        <v>57.6</v>
      </c>
      <c r="F15" s="148">
        <v>35.200000000000003</v>
      </c>
      <c r="G15" s="93" t="s">
        <v>22</v>
      </c>
      <c r="H15" s="93" t="s">
        <v>22</v>
      </c>
      <c r="I15" s="93" t="s">
        <v>22</v>
      </c>
    </row>
    <row r="16" spans="1:9" ht="14.25" customHeight="1">
      <c r="A16" s="86" t="s">
        <v>7</v>
      </c>
      <c r="B16" s="148">
        <v>100</v>
      </c>
      <c r="C16" s="96">
        <v>67.8</v>
      </c>
      <c r="D16" s="96">
        <v>29.4</v>
      </c>
      <c r="E16" s="96">
        <v>38.5</v>
      </c>
      <c r="F16" s="148">
        <v>32.200000000000003</v>
      </c>
      <c r="G16" s="96">
        <v>22.7</v>
      </c>
      <c r="H16" s="96">
        <v>8.3000000000000007</v>
      </c>
      <c r="I16" s="96">
        <v>0.1</v>
      </c>
    </row>
    <row r="17" spans="1:9" ht="14.25" customHeight="1">
      <c r="A17" s="86" t="s">
        <v>6</v>
      </c>
      <c r="B17" s="148">
        <v>100</v>
      </c>
      <c r="C17" s="96">
        <v>64.099999999999994</v>
      </c>
      <c r="D17" s="96">
        <v>21.9</v>
      </c>
      <c r="E17" s="96">
        <v>42.3</v>
      </c>
      <c r="F17" s="148">
        <v>35.9</v>
      </c>
      <c r="G17" s="96">
        <v>25.6</v>
      </c>
      <c r="H17" s="96">
        <v>10.199999999999999</v>
      </c>
      <c r="I17" s="96">
        <v>0.1</v>
      </c>
    </row>
    <row r="18" spans="1:9" ht="14.25" customHeight="1">
      <c r="A18" s="86" t="s">
        <v>172</v>
      </c>
      <c r="B18" s="148">
        <v>100</v>
      </c>
      <c r="C18" s="96">
        <f t="shared" ref="C18:I18" si="0">C10/$B10*100</f>
        <v>61.491009946442233</v>
      </c>
      <c r="D18" s="96">
        <f t="shared" si="0"/>
        <v>11.883129303749044</v>
      </c>
      <c r="E18" s="96">
        <f t="shared" si="0"/>
        <v>49.607880642693189</v>
      </c>
      <c r="F18" s="148">
        <f t="shared" si="0"/>
        <v>38.504208110175973</v>
      </c>
      <c r="G18" s="96">
        <f t="shared" si="0"/>
        <v>23.216335118592195</v>
      </c>
      <c r="H18" s="96">
        <f t="shared" si="0"/>
        <v>15.03442999234889</v>
      </c>
      <c r="I18" s="96">
        <f t="shared" si="0"/>
        <v>0.25344299923488905</v>
      </c>
    </row>
    <row r="19" spans="1:9" ht="6.75" customHeight="1">
      <c r="A19" s="8"/>
      <c r="B19" s="51"/>
      <c r="C19" s="52"/>
      <c r="D19" s="52"/>
      <c r="E19" s="52"/>
      <c r="F19" s="51"/>
      <c r="G19" s="52"/>
      <c r="H19" s="52"/>
      <c r="I19" s="52"/>
    </row>
    <row r="20" spans="1:9" ht="14.25" customHeight="1">
      <c r="A20" s="157" t="s">
        <v>10</v>
      </c>
      <c r="B20" s="146"/>
      <c r="C20" s="147"/>
      <c r="D20" s="147"/>
      <c r="E20" s="147"/>
      <c r="F20" s="146"/>
      <c r="G20" s="147"/>
      <c r="H20" s="147"/>
      <c r="I20" s="147"/>
    </row>
    <row r="21" spans="1:9" ht="14.25" customHeight="1">
      <c r="A21" s="152" t="s">
        <v>144</v>
      </c>
      <c r="B21" s="99">
        <v>13820</v>
      </c>
      <c r="C21" s="100">
        <v>-1090</v>
      </c>
      <c r="D21" s="100">
        <v>-17330</v>
      </c>
      <c r="E21" s="100">
        <v>16240</v>
      </c>
      <c r="F21" s="99">
        <v>14920</v>
      </c>
      <c r="G21" s="93" t="s">
        <v>22</v>
      </c>
      <c r="H21" s="93" t="s">
        <v>22</v>
      </c>
      <c r="I21" s="93" t="s">
        <v>22</v>
      </c>
    </row>
    <row r="22" spans="1:9" ht="14.25" customHeight="1">
      <c r="A22" s="152" t="s">
        <v>145</v>
      </c>
      <c r="B22" s="99">
        <v>7660</v>
      </c>
      <c r="C22" s="100">
        <v>10430</v>
      </c>
      <c r="D22" s="100">
        <v>39900</v>
      </c>
      <c r="E22" s="100">
        <v>-29470</v>
      </c>
      <c r="F22" s="99">
        <v>-2780</v>
      </c>
      <c r="G22" s="93" t="s">
        <v>22</v>
      </c>
      <c r="H22" s="93" t="s">
        <v>22</v>
      </c>
      <c r="I22" s="93" t="s">
        <v>22</v>
      </c>
    </row>
    <row r="23" spans="1:9" ht="14.25" customHeight="1">
      <c r="A23" s="152" t="s">
        <v>146</v>
      </c>
      <c r="B23" s="99">
        <v>20270</v>
      </c>
      <c r="C23" s="100">
        <v>6450</v>
      </c>
      <c r="D23" s="100">
        <v>-8840</v>
      </c>
      <c r="E23" s="100">
        <v>15290</v>
      </c>
      <c r="F23" s="99">
        <v>13820</v>
      </c>
      <c r="G23" s="101" t="s">
        <v>12</v>
      </c>
      <c r="H23" s="101" t="s">
        <v>12</v>
      </c>
      <c r="I23" s="101" t="s">
        <v>12</v>
      </c>
    </row>
    <row r="24" spans="1:9" ht="14.25" customHeight="1">
      <c r="A24" s="152" t="s">
        <v>173</v>
      </c>
      <c r="B24" s="99">
        <f>B10-B9</f>
        <v>11650</v>
      </c>
      <c r="C24" s="100">
        <f>C10-C9</f>
        <v>1920</v>
      </c>
      <c r="D24" s="100">
        <f>D10-D9</f>
        <v>-18380</v>
      </c>
      <c r="E24" s="100">
        <f>E10-E9</f>
        <v>20300</v>
      </c>
      <c r="F24" s="99">
        <f>F10-F9</f>
        <v>9720</v>
      </c>
      <c r="G24" s="101" t="s">
        <v>12</v>
      </c>
      <c r="H24" s="101" t="s">
        <v>12</v>
      </c>
      <c r="I24" s="101" t="s">
        <v>12</v>
      </c>
    </row>
    <row r="25" spans="1:9" ht="6.75" customHeight="1">
      <c r="A25" s="17"/>
      <c r="B25" s="31"/>
      <c r="C25" s="32"/>
      <c r="D25" s="32"/>
      <c r="E25" s="32"/>
      <c r="F25" s="31"/>
      <c r="G25" s="32"/>
      <c r="H25" s="32"/>
      <c r="I25" s="32"/>
    </row>
    <row r="26" spans="1:9" ht="14.25" customHeight="1">
      <c r="A26" s="183" t="s">
        <v>154</v>
      </c>
      <c r="B26" s="26"/>
      <c r="C26" s="27"/>
      <c r="D26" s="27"/>
      <c r="E26" s="27"/>
      <c r="F26" s="26"/>
      <c r="G26" s="27"/>
      <c r="H26" s="27"/>
      <c r="I26" s="27"/>
    </row>
    <row r="27" spans="1:9" ht="14.25" customHeight="1">
      <c r="A27" s="153" t="s">
        <v>144</v>
      </c>
      <c r="B27" s="116">
        <v>8.9</v>
      </c>
      <c r="C27" s="117">
        <v>-1</v>
      </c>
      <c r="D27" s="117">
        <v>-58.7</v>
      </c>
      <c r="E27" s="117">
        <v>20</v>
      </c>
      <c r="F27" s="116">
        <v>33.299999999999997</v>
      </c>
      <c r="G27" s="149" t="s">
        <v>22</v>
      </c>
      <c r="H27" s="149" t="s">
        <v>22</v>
      </c>
      <c r="I27" s="149" t="s">
        <v>22</v>
      </c>
    </row>
    <row r="28" spans="1:9" ht="14.25" customHeight="1">
      <c r="A28" s="153" t="s">
        <v>145</v>
      </c>
      <c r="B28" s="116">
        <v>4.5</v>
      </c>
      <c r="C28" s="117">
        <v>9.5</v>
      </c>
      <c r="D28" s="117">
        <v>327.9</v>
      </c>
      <c r="E28" s="117">
        <v>-30.2</v>
      </c>
      <c r="F28" s="116">
        <v>-4.7</v>
      </c>
      <c r="G28" s="149" t="s">
        <v>22</v>
      </c>
      <c r="H28" s="149" t="s">
        <v>22</v>
      </c>
      <c r="I28" s="149" t="s">
        <v>22</v>
      </c>
    </row>
    <row r="29" spans="1:9" ht="14.25" customHeight="1">
      <c r="A29" s="153" t="s">
        <v>146</v>
      </c>
      <c r="B29" s="116">
        <v>11.4</v>
      </c>
      <c r="C29" s="117">
        <v>5.4</v>
      </c>
      <c r="D29" s="117">
        <v>-17</v>
      </c>
      <c r="E29" s="117">
        <v>22.4</v>
      </c>
      <c r="F29" s="116">
        <v>24.3</v>
      </c>
      <c r="G29" s="149" t="s">
        <v>12</v>
      </c>
      <c r="H29" s="149" t="s">
        <v>12</v>
      </c>
      <c r="I29" s="149" t="s">
        <v>12</v>
      </c>
    </row>
    <row r="30" spans="1:9" ht="14.25" customHeight="1">
      <c r="A30" s="154" t="s">
        <v>173</v>
      </c>
      <c r="B30" s="118">
        <f>B24/B9*100</f>
        <v>5.8996303235934571</v>
      </c>
      <c r="C30" s="119">
        <f>C24/C9*100</f>
        <v>1.5157495855372227</v>
      </c>
      <c r="D30" s="119">
        <f>D24/D9*100</f>
        <v>-42.516770761045571</v>
      </c>
      <c r="E30" s="119">
        <f>E24/E9*100</f>
        <v>24.328859060402685</v>
      </c>
      <c r="F30" s="118">
        <f>F24/F9*100</f>
        <v>13.728813559322035</v>
      </c>
      <c r="G30" s="150" t="s">
        <v>12</v>
      </c>
      <c r="H30" s="150" t="s">
        <v>12</v>
      </c>
      <c r="I30" s="150" t="s">
        <v>12</v>
      </c>
    </row>
    <row r="31" spans="1:9">
      <c r="A31" s="17"/>
      <c r="B31" s="18"/>
      <c r="C31" s="18"/>
      <c r="D31" s="18"/>
      <c r="E31" s="18"/>
      <c r="F31" s="18"/>
      <c r="G31" s="18"/>
      <c r="H31" s="18"/>
      <c r="I31" s="18"/>
    </row>
    <row r="32" spans="1:9">
      <c r="A32" s="16" t="s">
        <v>490</v>
      </c>
    </row>
    <row r="33" spans="1:1">
      <c r="A33" s="16" t="s">
        <v>491</v>
      </c>
    </row>
    <row r="34" spans="1:1">
      <c r="A34" s="4" t="s">
        <v>494</v>
      </c>
    </row>
    <row r="35" spans="1:1">
      <c r="A35" s="4" t="s">
        <v>493</v>
      </c>
    </row>
  </sheetData>
  <mergeCells count="4">
    <mergeCell ref="B2:B3"/>
    <mergeCell ref="C2:E2"/>
    <mergeCell ref="F2:I2"/>
    <mergeCell ref="A2:A3"/>
  </mergeCells>
  <phoneticPr fontId="2"/>
  <pageMargins left="0.75" right="0.75" top="1" bottom="1" header="0.51200000000000001" footer="0.51200000000000001"/>
  <pageSetup paperSize="9" scale="7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workbookViewId="0"/>
  </sheetViews>
  <sheetFormatPr defaultRowHeight="11.25"/>
  <cols>
    <col min="1" max="1" width="11.25" style="1" customWidth="1"/>
    <col min="2" max="9" width="9.875" style="1" customWidth="1"/>
    <col min="10" max="10" width="7" style="1" bestFit="1" customWidth="1"/>
    <col min="11" max="11" width="83" style="1" bestFit="1" customWidth="1"/>
    <col min="12" max="16384" width="9" style="1"/>
  </cols>
  <sheetData>
    <row r="1" spans="1:9" s="56" customFormat="1" ht="20.25" customHeight="1">
      <c r="A1" s="20" t="s">
        <v>433</v>
      </c>
    </row>
    <row r="2" spans="1:9" ht="15" customHeight="1">
      <c r="A2" s="539" t="s">
        <v>9</v>
      </c>
      <c r="B2" s="537" t="s">
        <v>13</v>
      </c>
      <c r="C2" s="537" t="s">
        <v>36</v>
      </c>
      <c r="D2" s="537"/>
      <c r="E2" s="537"/>
      <c r="F2" s="537" t="s">
        <v>38</v>
      </c>
      <c r="G2" s="537"/>
      <c r="H2" s="537"/>
      <c r="I2" s="538"/>
    </row>
    <row r="3" spans="1:9" ht="24.75" customHeight="1">
      <c r="A3" s="540"/>
      <c r="B3" s="537"/>
      <c r="C3" s="113" t="s">
        <v>13</v>
      </c>
      <c r="D3" s="113" t="s">
        <v>36</v>
      </c>
      <c r="E3" s="113" t="s">
        <v>37</v>
      </c>
      <c r="F3" s="113" t="s">
        <v>13</v>
      </c>
      <c r="G3" s="113" t="s">
        <v>39</v>
      </c>
      <c r="H3" s="113" t="s">
        <v>40</v>
      </c>
      <c r="I3" s="114" t="s">
        <v>18</v>
      </c>
    </row>
    <row r="4" spans="1:9" ht="17.25" customHeight="1">
      <c r="A4" s="158" t="s">
        <v>9</v>
      </c>
      <c r="B4" s="141"/>
      <c r="C4" s="142"/>
      <c r="D4" s="155"/>
      <c r="E4" s="124"/>
      <c r="F4" s="142"/>
      <c r="G4" s="155"/>
      <c r="H4" s="155"/>
      <c r="I4" s="155"/>
    </row>
    <row r="5" spans="1:9" ht="17.25" customHeight="1">
      <c r="A5" s="105" t="s">
        <v>41</v>
      </c>
      <c r="B5" s="160">
        <v>209120</v>
      </c>
      <c r="C5" s="144">
        <f>SUM(D5:E5)</f>
        <v>128590</v>
      </c>
      <c r="D5" s="93">
        <v>24850</v>
      </c>
      <c r="E5" s="131">
        <v>103740</v>
      </c>
      <c r="F5" s="144">
        <f>SUM(G5:I5)</f>
        <v>80520</v>
      </c>
      <c r="G5" s="93">
        <v>48550</v>
      </c>
      <c r="H5" s="93">
        <v>31440</v>
      </c>
      <c r="I5" s="93">
        <v>530</v>
      </c>
    </row>
    <row r="6" spans="1:9" ht="17.25" customHeight="1">
      <c r="A6" s="105" t="s">
        <v>42</v>
      </c>
      <c r="B6" s="160">
        <v>125110</v>
      </c>
      <c r="C6" s="144">
        <f>SUM(D6:E6)</f>
        <v>117580</v>
      </c>
      <c r="D6" s="93">
        <v>23660</v>
      </c>
      <c r="E6" s="131">
        <v>93920</v>
      </c>
      <c r="F6" s="156">
        <f>SUM(G6:I6)</f>
        <v>7520</v>
      </c>
      <c r="G6" s="93">
        <v>3710</v>
      </c>
      <c r="H6" s="93">
        <v>3320</v>
      </c>
      <c r="I6" s="93">
        <v>490</v>
      </c>
    </row>
    <row r="7" spans="1:9" ht="17.25" customHeight="1">
      <c r="A7" s="105" t="s">
        <v>43</v>
      </c>
      <c r="B7" s="160">
        <v>1810</v>
      </c>
      <c r="C7" s="85">
        <f>SUM(D7:E7)</f>
        <v>850</v>
      </c>
      <c r="D7" s="86">
        <v>170</v>
      </c>
      <c r="E7" s="91">
        <v>680</v>
      </c>
      <c r="F7" s="156">
        <f>SUM(G7:I7)</f>
        <v>960</v>
      </c>
      <c r="G7" s="93">
        <v>130</v>
      </c>
      <c r="H7" s="93">
        <v>830</v>
      </c>
      <c r="I7" s="93" t="s">
        <v>12</v>
      </c>
    </row>
    <row r="8" spans="1:9" ht="17.25" customHeight="1">
      <c r="A8" s="105" t="s">
        <v>29</v>
      </c>
      <c r="B8" s="160">
        <v>82000</v>
      </c>
      <c r="C8" s="85">
        <f>SUM(D8:E8)</f>
        <v>10020</v>
      </c>
      <c r="D8" s="86">
        <v>990</v>
      </c>
      <c r="E8" s="91">
        <v>9030</v>
      </c>
      <c r="F8" s="156">
        <f>SUM(G8:I8)</f>
        <v>71980</v>
      </c>
      <c r="G8" s="93">
        <v>44650</v>
      </c>
      <c r="H8" s="93">
        <v>27290</v>
      </c>
      <c r="I8" s="93">
        <v>40</v>
      </c>
    </row>
    <row r="9" spans="1:9" ht="17.25" customHeight="1">
      <c r="A9" s="107" t="s">
        <v>18</v>
      </c>
      <c r="B9" s="161">
        <v>190</v>
      </c>
      <c r="C9" s="88">
        <f>SUM(D9:E9)</f>
        <v>130</v>
      </c>
      <c r="D9" s="132">
        <v>20</v>
      </c>
      <c r="E9" s="92">
        <v>110</v>
      </c>
      <c r="F9" s="162">
        <f>SUM(G9:I9)</f>
        <v>50</v>
      </c>
      <c r="G9" s="163">
        <v>50</v>
      </c>
      <c r="H9" s="164" t="s">
        <v>22</v>
      </c>
      <c r="I9" s="164" t="s">
        <v>22</v>
      </c>
    </row>
    <row r="10" spans="1:9" ht="17.25" customHeight="1">
      <c r="A10" s="159" t="s">
        <v>27</v>
      </c>
      <c r="B10" s="141"/>
      <c r="C10" s="142"/>
      <c r="D10" s="155"/>
      <c r="E10" s="124"/>
      <c r="F10" s="142"/>
      <c r="G10" s="155"/>
      <c r="H10" s="155"/>
      <c r="I10" s="155"/>
    </row>
    <row r="11" spans="1:9" ht="17.25" customHeight="1">
      <c r="A11" s="105" t="s">
        <v>41</v>
      </c>
      <c r="B11" s="165">
        <f t="shared" ref="B11:I11" si="0">B5/$B5*100</f>
        <v>100</v>
      </c>
      <c r="C11" s="148">
        <f t="shared" si="0"/>
        <v>61.491009946442233</v>
      </c>
      <c r="D11" s="96">
        <f t="shared" si="0"/>
        <v>11.883129303749044</v>
      </c>
      <c r="E11" s="166">
        <f t="shared" si="0"/>
        <v>49.607880642693189</v>
      </c>
      <c r="F11" s="148">
        <f t="shared" si="0"/>
        <v>38.504208110175973</v>
      </c>
      <c r="G11" s="96">
        <f t="shared" si="0"/>
        <v>23.216335118592195</v>
      </c>
      <c r="H11" s="96">
        <f t="shared" si="0"/>
        <v>15.03442999234889</v>
      </c>
      <c r="I11" s="96">
        <f t="shared" si="0"/>
        <v>0.25344299923488905</v>
      </c>
    </row>
    <row r="12" spans="1:9" ht="17.25" customHeight="1">
      <c r="A12" s="105" t="s">
        <v>42</v>
      </c>
      <c r="B12" s="165">
        <f t="shared" ref="B12:I12" si="1">B6/$B6*100</f>
        <v>100</v>
      </c>
      <c r="C12" s="148">
        <f t="shared" si="1"/>
        <v>93.981296459115981</v>
      </c>
      <c r="D12" s="96">
        <f t="shared" si="1"/>
        <v>18.911358004955638</v>
      </c>
      <c r="E12" s="166">
        <f t="shared" si="1"/>
        <v>75.069938454160337</v>
      </c>
      <c r="F12" s="148">
        <f t="shared" si="1"/>
        <v>6.0107105746942686</v>
      </c>
      <c r="G12" s="96">
        <f t="shared" si="1"/>
        <v>2.9653904563983695</v>
      </c>
      <c r="H12" s="96">
        <f t="shared" si="1"/>
        <v>2.6536647749980018</v>
      </c>
      <c r="I12" s="96">
        <f t="shared" si="1"/>
        <v>0.39165534329789786</v>
      </c>
    </row>
    <row r="13" spans="1:9" ht="17.25" customHeight="1">
      <c r="A13" s="105" t="s">
        <v>43</v>
      </c>
      <c r="B13" s="165">
        <f t="shared" ref="B13:H13" si="2">B7/$B7*100</f>
        <v>100</v>
      </c>
      <c r="C13" s="148">
        <f t="shared" si="2"/>
        <v>46.961325966850829</v>
      </c>
      <c r="D13" s="96">
        <f t="shared" si="2"/>
        <v>9.3922651933701662</v>
      </c>
      <c r="E13" s="166">
        <f t="shared" si="2"/>
        <v>37.569060773480665</v>
      </c>
      <c r="F13" s="148">
        <f t="shared" si="2"/>
        <v>53.038674033149171</v>
      </c>
      <c r="G13" s="96">
        <f t="shared" si="2"/>
        <v>7.1823204419889501</v>
      </c>
      <c r="H13" s="96">
        <f t="shared" si="2"/>
        <v>45.856353591160222</v>
      </c>
      <c r="I13" s="93" t="s">
        <v>12</v>
      </c>
    </row>
    <row r="14" spans="1:9" ht="17.25" customHeight="1">
      <c r="A14" s="105" t="s">
        <v>29</v>
      </c>
      <c r="B14" s="165">
        <f t="shared" ref="B14:H14" si="3">B8/$B8*100</f>
        <v>100</v>
      </c>
      <c r="C14" s="148">
        <f t="shared" si="3"/>
        <v>12.219512195121951</v>
      </c>
      <c r="D14" s="96">
        <f t="shared" si="3"/>
        <v>1.2073170731707317</v>
      </c>
      <c r="E14" s="166">
        <f t="shared" si="3"/>
        <v>11.012195121951219</v>
      </c>
      <c r="F14" s="148">
        <f t="shared" si="3"/>
        <v>87.780487804878049</v>
      </c>
      <c r="G14" s="96">
        <f t="shared" si="3"/>
        <v>54.451219512195124</v>
      </c>
      <c r="H14" s="96">
        <f t="shared" si="3"/>
        <v>33.280487804878049</v>
      </c>
      <c r="I14" s="96">
        <f>I8/$B8*100</f>
        <v>4.878048780487805E-2</v>
      </c>
    </row>
    <row r="15" spans="1:9" ht="17.25" customHeight="1">
      <c r="A15" s="107" t="s">
        <v>18</v>
      </c>
      <c r="B15" s="167">
        <f t="shared" ref="B15:G15" si="4">B9/$B9*100</f>
        <v>100</v>
      </c>
      <c r="C15" s="168">
        <f t="shared" si="4"/>
        <v>68.421052631578945</v>
      </c>
      <c r="D15" s="169">
        <f t="shared" si="4"/>
        <v>10.526315789473683</v>
      </c>
      <c r="E15" s="170">
        <f t="shared" si="4"/>
        <v>57.894736842105267</v>
      </c>
      <c r="F15" s="168">
        <f t="shared" si="4"/>
        <v>26.315789473684209</v>
      </c>
      <c r="G15" s="169">
        <f t="shared" si="4"/>
        <v>26.315789473684209</v>
      </c>
      <c r="H15" s="164" t="s">
        <v>22</v>
      </c>
      <c r="I15" s="164" t="s">
        <v>22</v>
      </c>
    </row>
  </sheetData>
  <mergeCells count="4">
    <mergeCell ref="A2:A3"/>
    <mergeCell ref="B2:B3"/>
    <mergeCell ref="C2:E2"/>
    <mergeCell ref="F2:I2"/>
  </mergeCells>
  <phoneticPr fontId="2"/>
  <pageMargins left="0.75" right="0.75" top="1" bottom="1" header="0.51200000000000001" footer="0.51200000000000001"/>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36</vt:i4>
      </vt:variant>
    </vt:vector>
  </HeadingPairs>
  <TitlesOfParts>
    <vt:vector size="36" baseType="lpstr">
      <vt:lpstr>表１－１</vt:lpstr>
      <vt:lpstr>表１－２</vt:lpstr>
      <vt:lpstr>表１－３</vt:lpstr>
      <vt:lpstr>表１－４</vt:lpstr>
      <vt:lpstr>表２－１</vt:lpstr>
      <vt:lpstr>表２－２</vt:lpstr>
      <vt:lpstr>表２－３</vt:lpstr>
      <vt:lpstr>表２－４</vt:lpstr>
      <vt:lpstr>表２－５</vt:lpstr>
      <vt:lpstr>表２－６</vt:lpstr>
      <vt:lpstr>表２－７</vt:lpstr>
      <vt:lpstr>表２－８</vt:lpstr>
      <vt:lpstr>表２－９</vt:lpstr>
      <vt:lpstr>表２－１０</vt:lpstr>
      <vt:lpstr>表２－１１</vt:lpstr>
      <vt:lpstr>表２－１２</vt:lpstr>
      <vt:lpstr>表２－１３</vt:lpstr>
      <vt:lpstr>表２－１４</vt:lpstr>
      <vt:lpstr>表２－１５</vt:lpstr>
      <vt:lpstr>表２－１６</vt:lpstr>
      <vt:lpstr>表２－１７</vt:lpstr>
      <vt:lpstr>表２－１８</vt:lpstr>
      <vt:lpstr>表３－１</vt:lpstr>
      <vt:lpstr>表３－２</vt:lpstr>
      <vt:lpstr>表３－３</vt:lpstr>
      <vt:lpstr>表３－４</vt:lpstr>
      <vt:lpstr>表３－５</vt:lpstr>
      <vt:lpstr>表３－６</vt:lpstr>
      <vt:lpstr>表３－７</vt:lpstr>
      <vt:lpstr>表４－１</vt:lpstr>
      <vt:lpstr>表５－１</vt:lpstr>
      <vt:lpstr>表５－２</vt:lpstr>
      <vt:lpstr>表５－３</vt:lpstr>
      <vt:lpstr>表５－４</vt:lpstr>
      <vt:lpstr>表５－５</vt:lpstr>
      <vt:lpstr>表５－６</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2016-09-28T05:09:06Z</cp:lastPrinted>
  <dcterms:created xsi:type="dcterms:W3CDTF">2011-03-02T06:52:36Z</dcterms:created>
  <dcterms:modified xsi:type="dcterms:W3CDTF">2016-10-11T02:02:15Z</dcterms:modified>
</cp:coreProperties>
</file>