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-MASTER2\share2\情報統計\#①基幹統計の実施\経済センサス\★H28年経セン-活動調査\108_経済センサス-活動調査確報_報告書Ｈ30\☆　データバンク\修正\"/>
    </mc:Choice>
  </mc:AlternateContent>
  <bookViews>
    <workbookView xWindow="0" yWindow="0" windowWidth="20490" windowHeight="7920"/>
  </bookViews>
  <sheets>
    <sheet name="表１" sheetId="1" r:id="rId1"/>
    <sheet name="表２" sheetId="2" r:id="rId2"/>
    <sheet name="表３" sheetId="5" r:id="rId3"/>
    <sheet name="表４" sheetId="6" r:id="rId4"/>
    <sheet name="表５" sheetId="7" r:id="rId5"/>
    <sheet name="表６" sheetId="9" r:id="rId6"/>
    <sheet name="表７" sheetId="10" r:id="rId7"/>
    <sheet name="表８" sheetId="11" r:id="rId8"/>
    <sheet name="表９" sheetId="12" r:id="rId9"/>
    <sheet name="表１０" sheetId="13" r:id="rId10"/>
    <sheet name="表１１" sheetId="14" r:id="rId11"/>
    <sheet name="表１２" sheetId="1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5" l="1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I42" i="15" l="1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35" i="15"/>
  <c r="H35" i="15"/>
  <c r="I34" i="15"/>
  <c r="H34" i="15"/>
  <c r="I33" i="15"/>
  <c r="H33" i="15"/>
  <c r="I32" i="15"/>
  <c r="H32" i="15"/>
  <c r="I31" i="15"/>
  <c r="H31" i="15"/>
  <c r="I30" i="15"/>
  <c r="H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I3" i="15"/>
  <c r="H3" i="15"/>
  <c r="I42" i="14"/>
  <c r="H42" i="14"/>
  <c r="I41" i="14"/>
  <c r="H41" i="14"/>
  <c r="I40" i="14"/>
  <c r="H40" i="14"/>
  <c r="I39" i="14"/>
  <c r="H39" i="14"/>
  <c r="I38" i="14"/>
  <c r="H38" i="14"/>
  <c r="I37" i="14"/>
  <c r="H37" i="14"/>
  <c r="I36" i="14"/>
  <c r="H36" i="14"/>
  <c r="I35" i="14"/>
  <c r="H35" i="14"/>
  <c r="I34" i="14"/>
  <c r="H34" i="14"/>
  <c r="I33" i="14"/>
  <c r="H33" i="14"/>
  <c r="I32" i="14"/>
  <c r="H32" i="14"/>
  <c r="I31" i="14"/>
  <c r="H31" i="14"/>
  <c r="I30" i="14"/>
  <c r="H30" i="14"/>
  <c r="I29" i="14"/>
  <c r="H29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L21" i="13"/>
  <c r="K21" i="13"/>
  <c r="G21" i="13"/>
  <c r="N21" i="13" s="1"/>
  <c r="F21" i="13"/>
  <c r="M21" i="13" s="1"/>
  <c r="L20" i="13"/>
  <c r="K20" i="13"/>
  <c r="G20" i="13"/>
  <c r="N20" i="13" s="1"/>
  <c r="F20" i="13"/>
  <c r="M20" i="13" s="1"/>
  <c r="L19" i="13"/>
  <c r="K19" i="13"/>
  <c r="G19" i="13"/>
  <c r="N19" i="13" s="1"/>
  <c r="F19" i="13"/>
  <c r="M19" i="13" s="1"/>
  <c r="L18" i="13"/>
  <c r="K18" i="13"/>
  <c r="G18" i="13"/>
  <c r="N18" i="13" s="1"/>
  <c r="F18" i="13"/>
  <c r="M18" i="13" s="1"/>
  <c r="L17" i="13"/>
  <c r="K17" i="13"/>
  <c r="G17" i="13"/>
  <c r="N17" i="13" s="1"/>
  <c r="F17" i="13"/>
  <c r="M17" i="13" s="1"/>
  <c r="L16" i="13"/>
  <c r="K16" i="13"/>
  <c r="G16" i="13"/>
  <c r="N16" i="13" s="1"/>
  <c r="F16" i="13"/>
  <c r="M16" i="13" s="1"/>
  <c r="L15" i="13"/>
  <c r="K15" i="13"/>
  <c r="G15" i="13"/>
  <c r="N15" i="13" s="1"/>
  <c r="F15" i="13"/>
  <c r="M15" i="13" s="1"/>
  <c r="L14" i="13"/>
  <c r="K14" i="13"/>
  <c r="G14" i="13"/>
  <c r="N14" i="13" s="1"/>
  <c r="F14" i="13"/>
  <c r="M14" i="13" s="1"/>
  <c r="L13" i="13"/>
  <c r="K13" i="13"/>
  <c r="G13" i="13"/>
  <c r="N13" i="13" s="1"/>
  <c r="F13" i="13"/>
  <c r="M13" i="13" s="1"/>
  <c r="L12" i="13"/>
  <c r="K12" i="13"/>
  <c r="G12" i="13"/>
  <c r="N12" i="13" s="1"/>
  <c r="F12" i="13"/>
  <c r="M12" i="13" s="1"/>
  <c r="L11" i="13"/>
  <c r="K11" i="13"/>
  <c r="G11" i="13"/>
  <c r="N11" i="13" s="1"/>
  <c r="F11" i="13"/>
  <c r="M11" i="13" s="1"/>
  <c r="L10" i="13"/>
  <c r="K10" i="13"/>
  <c r="G10" i="13"/>
  <c r="N10" i="13" s="1"/>
  <c r="F10" i="13"/>
  <c r="M10" i="13" s="1"/>
  <c r="L9" i="13"/>
  <c r="K9" i="13"/>
  <c r="G9" i="13"/>
  <c r="N9" i="13" s="1"/>
  <c r="F9" i="13"/>
  <c r="M9" i="13" s="1"/>
  <c r="L8" i="13"/>
  <c r="K8" i="13"/>
  <c r="G8" i="13"/>
  <c r="N8" i="13" s="1"/>
  <c r="F8" i="13"/>
  <c r="M8" i="13" s="1"/>
  <c r="L7" i="13"/>
  <c r="K7" i="13"/>
  <c r="G7" i="13"/>
  <c r="N7" i="13" s="1"/>
  <c r="F7" i="13"/>
  <c r="M7" i="13" s="1"/>
  <c r="L6" i="13"/>
  <c r="K6" i="13"/>
  <c r="G6" i="13"/>
  <c r="N6" i="13" s="1"/>
  <c r="F6" i="13"/>
  <c r="M6" i="13" s="1"/>
  <c r="L5" i="13"/>
  <c r="K5" i="13"/>
  <c r="G5" i="13"/>
  <c r="N5" i="13" s="1"/>
  <c r="F5" i="13"/>
  <c r="M5" i="13" s="1"/>
  <c r="L4" i="13"/>
  <c r="K4" i="13"/>
  <c r="G4" i="13"/>
  <c r="N4" i="13" s="1"/>
  <c r="E4" i="13"/>
  <c r="D4" i="13"/>
  <c r="F4" i="13" s="1"/>
  <c r="M4" i="13" s="1"/>
  <c r="E2" i="10" l="1"/>
  <c r="M21" i="6" l="1"/>
  <c r="J21" i="6"/>
  <c r="G21" i="6"/>
  <c r="D21" i="6"/>
  <c r="M20" i="6"/>
  <c r="J20" i="6"/>
  <c r="G20" i="6"/>
  <c r="D20" i="6"/>
  <c r="M19" i="6"/>
  <c r="J19" i="6"/>
  <c r="G19" i="6"/>
  <c r="D19" i="6"/>
  <c r="M18" i="6"/>
  <c r="J18" i="6"/>
  <c r="G18" i="6"/>
  <c r="D18" i="6"/>
  <c r="M17" i="6"/>
  <c r="J17" i="6"/>
  <c r="G17" i="6"/>
  <c r="D17" i="6"/>
  <c r="M16" i="6"/>
  <c r="J16" i="6"/>
  <c r="G16" i="6"/>
  <c r="D16" i="6"/>
  <c r="M15" i="6"/>
  <c r="J15" i="6"/>
  <c r="G15" i="6"/>
  <c r="D15" i="6"/>
  <c r="M14" i="6"/>
  <c r="J14" i="6"/>
  <c r="G14" i="6"/>
  <c r="D14" i="6"/>
  <c r="M13" i="6"/>
  <c r="J13" i="6"/>
  <c r="G13" i="6"/>
  <c r="D13" i="6"/>
  <c r="M12" i="6"/>
  <c r="J12" i="6"/>
  <c r="G12" i="6"/>
  <c r="D12" i="6"/>
  <c r="M11" i="6"/>
  <c r="J11" i="6"/>
  <c r="G11" i="6"/>
  <c r="D11" i="6"/>
  <c r="M10" i="6"/>
  <c r="J10" i="6"/>
  <c r="G10" i="6"/>
  <c r="D10" i="6"/>
  <c r="M9" i="6"/>
  <c r="J9" i="6"/>
  <c r="G9" i="6"/>
  <c r="D9" i="6"/>
  <c r="M8" i="6"/>
  <c r="J8" i="6"/>
  <c r="G8" i="6"/>
  <c r="D8" i="6"/>
  <c r="M7" i="6"/>
  <c r="J7" i="6"/>
  <c r="G7" i="6"/>
  <c r="D7" i="6"/>
  <c r="M6" i="6"/>
  <c r="J6" i="6"/>
  <c r="G6" i="6"/>
  <c r="D6" i="6"/>
  <c r="M5" i="6"/>
  <c r="J5" i="6"/>
  <c r="G5" i="6"/>
  <c r="D5" i="6"/>
  <c r="M4" i="6"/>
  <c r="J4" i="6"/>
  <c r="G4" i="6"/>
  <c r="D4" i="6"/>
  <c r="G8" i="2" l="1"/>
  <c r="F8" i="2"/>
  <c r="E8" i="2"/>
  <c r="D8" i="2"/>
  <c r="G4" i="2"/>
  <c r="F4" i="2"/>
  <c r="E4" i="2"/>
  <c r="D4" i="2"/>
  <c r="H5" i="1"/>
  <c r="G5" i="1"/>
  <c r="D5" i="1"/>
  <c r="H4" i="1"/>
  <c r="G4" i="1"/>
  <c r="D4" i="1"/>
  <c r="H3" i="1"/>
  <c r="G3" i="1"/>
  <c r="D3" i="1"/>
</calcChain>
</file>

<file path=xl/sharedStrings.xml><?xml version="1.0" encoding="utf-8"?>
<sst xmlns="http://schemas.openxmlformats.org/spreadsheetml/2006/main" count="446" uniqueCount="278">
  <si>
    <t>区分</t>
    <rPh sb="0" eb="2">
      <t>クブン</t>
    </rPh>
    <phoneticPr fontId="4"/>
  </si>
  <si>
    <t>事 業 所 数（注２）</t>
    <rPh sb="0" eb="1">
      <t>コト</t>
    </rPh>
    <rPh sb="2" eb="3">
      <t>ギョウ</t>
    </rPh>
    <rPh sb="4" eb="5">
      <t>ショ</t>
    </rPh>
    <rPh sb="6" eb="7">
      <t>スウ</t>
    </rPh>
    <rPh sb="8" eb="9">
      <t>チュウ</t>
    </rPh>
    <phoneticPr fontId="4"/>
  </si>
  <si>
    <t>従 業 者 数（人）（注３）</t>
    <rPh sb="0" eb="1">
      <t>ジュウ</t>
    </rPh>
    <rPh sb="2" eb="3">
      <t>ギョウ</t>
    </rPh>
    <rPh sb="4" eb="5">
      <t>モノ</t>
    </rPh>
    <rPh sb="6" eb="7">
      <t>スウ</t>
    </rPh>
    <rPh sb="8" eb="9">
      <t>ニン</t>
    </rPh>
    <rPh sb="11" eb="12">
      <t>チュウ</t>
    </rPh>
    <phoneticPr fontId="4"/>
  </si>
  <si>
    <t>H24（注１）</t>
    <rPh sb="4" eb="5">
      <t>チュウ</t>
    </rPh>
    <phoneticPr fontId="4"/>
  </si>
  <si>
    <t>H28</t>
    <phoneticPr fontId="4"/>
  </si>
  <si>
    <t>増減率
(%)</t>
    <rPh sb="0" eb="2">
      <t>ゾウゲン</t>
    </rPh>
    <rPh sb="2" eb="3">
      <t>リツ</t>
    </rPh>
    <phoneticPr fontId="4"/>
  </si>
  <si>
    <t>1事業所あたり
従業者数</t>
    <rPh sb="1" eb="4">
      <t>ジギョウショ</t>
    </rPh>
    <rPh sb="8" eb="9">
      <t>ジュウ</t>
    </rPh>
    <rPh sb="9" eb="12">
      <t>ギョウシャスウ</t>
    </rPh>
    <phoneticPr fontId="4"/>
  </si>
  <si>
    <t>宇都宮市</t>
    <rPh sb="0" eb="4">
      <t>ウツノミヤシ</t>
    </rPh>
    <phoneticPr fontId="4"/>
  </si>
  <si>
    <t>栃木県</t>
    <rPh sb="0" eb="3">
      <t>トチギケン</t>
    </rPh>
    <phoneticPr fontId="4"/>
  </si>
  <si>
    <t>全国</t>
    <rPh sb="0" eb="2">
      <t>ゼンコク</t>
    </rPh>
    <phoneticPr fontId="4"/>
  </si>
  <si>
    <t>区　分</t>
    <rPh sb="0" eb="1">
      <t>ク</t>
    </rPh>
    <rPh sb="2" eb="3">
      <t>ブン</t>
    </rPh>
    <phoneticPr fontId="4"/>
  </si>
  <si>
    <t>売上高［全体］
（億円）</t>
    <rPh sb="0" eb="2">
      <t>ウリアゲ</t>
    </rPh>
    <rPh sb="2" eb="3">
      <t>ダカ</t>
    </rPh>
    <rPh sb="4" eb="6">
      <t>ゼンタイ</t>
    </rPh>
    <rPh sb="9" eb="11">
      <t>オクエン</t>
    </rPh>
    <phoneticPr fontId="4"/>
  </si>
  <si>
    <t>付 加 価 値 額
（億円）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rPh sb="11" eb="13">
      <t>オクエン</t>
    </rPh>
    <phoneticPr fontId="4"/>
  </si>
  <si>
    <t>売上高［製造業］
（億円）</t>
    <rPh sb="0" eb="1">
      <t>バイ</t>
    </rPh>
    <rPh sb="1" eb="2">
      <t>ウエ</t>
    </rPh>
    <rPh sb="2" eb="3">
      <t>ダカ</t>
    </rPh>
    <rPh sb="4" eb="5">
      <t>セイ</t>
    </rPh>
    <rPh sb="5" eb="6">
      <t>ツクリ</t>
    </rPh>
    <rPh sb="6" eb="7">
      <t>ギョウ</t>
    </rPh>
    <rPh sb="10" eb="12">
      <t>オクエン</t>
    </rPh>
    <phoneticPr fontId="4"/>
  </si>
  <si>
    <t>売上高［卸売業，小売業］
（億円）</t>
    <rPh sb="0" eb="2">
      <t>ウリアゲ</t>
    </rPh>
    <rPh sb="2" eb="3">
      <t>ダカ</t>
    </rPh>
    <rPh sb="4" eb="7">
      <t>オロシウリギョウ</t>
    </rPh>
    <rPh sb="8" eb="11">
      <t>コウリギョウ</t>
    </rPh>
    <rPh sb="14" eb="16">
      <t>オクエン</t>
    </rPh>
    <phoneticPr fontId="4"/>
  </si>
  <si>
    <t>平成
28年</t>
    <rPh sb="0" eb="2">
      <t>ヘイセイ</t>
    </rPh>
    <rPh sb="5" eb="6">
      <t>ネン</t>
    </rPh>
    <phoneticPr fontId="4"/>
  </si>
  <si>
    <t>宇 都 宮 市</t>
    <rPh sb="0" eb="1">
      <t>サカイ</t>
    </rPh>
    <rPh sb="2" eb="3">
      <t>ミヤコ</t>
    </rPh>
    <rPh sb="4" eb="5">
      <t>ミヤ</t>
    </rPh>
    <rPh sb="6" eb="7">
      <t>シ</t>
    </rPh>
    <phoneticPr fontId="4"/>
  </si>
  <si>
    <t>県内に占める割合（％）</t>
    <rPh sb="0" eb="2">
      <t>ケンナイ</t>
    </rPh>
    <rPh sb="3" eb="4">
      <t>シ</t>
    </rPh>
    <rPh sb="6" eb="8">
      <t>ワリアイ</t>
    </rPh>
    <phoneticPr fontId="4"/>
  </si>
  <si>
    <t>栃　木　県</t>
    <rPh sb="0" eb="1">
      <t>トチ</t>
    </rPh>
    <rPh sb="2" eb="3">
      <t>キ</t>
    </rPh>
    <rPh sb="4" eb="5">
      <t>ケン</t>
    </rPh>
    <phoneticPr fontId="4"/>
  </si>
  <si>
    <t>全　国</t>
    <rPh sb="0" eb="1">
      <t>ゼン</t>
    </rPh>
    <rPh sb="2" eb="3">
      <t>クニ</t>
    </rPh>
    <phoneticPr fontId="4"/>
  </si>
  <si>
    <t>平成
24年</t>
    <rPh sb="0" eb="2">
      <t>ヘイセイ</t>
    </rPh>
    <rPh sb="5" eb="6">
      <t>ネン</t>
    </rPh>
    <phoneticPr fontId="4"/>
  </si>
  <si>
    <t>総数（注）</t>
    <rPh sb="0" eb="2">
      <t>ソウスウ</t>
    </rPh>
    <rPh sb="3" eb="4">
      <t>チュウ</t>
    </rPh>
    <phoneticPr fontId="4"/>
  </si>
  <si>
    <t>廃業事業所
*3</t>
    <rPh sb="0" eb="2">
      <t>ハイギョウ</t>
    </rPh>
    <rPh sb="2" eb="5">
      <t>ジギョウショ</t>
    </rPh>
    <phoneticPr fontId="4"/>
  </si>
  <si>
    <t>存続事業所
*1</t>
    <rPh sb="0" eb="2">
      <t>ソンゾク</t>
    </rPh>
    <rPh sb="2" eb="5">
      <t>ジギョウショ</t>
    </rPh>
    <phoneticPr fontId="4"/>
  </si>
  <si>
    <t>新設事業所
*2</t>
    <rPh sb="0" eb="2">
      <t>シンセツ</t>
    </rPh>
    <rPh sb="2" eb="5">
      <t>ジギョウショ</t>
    </rPh>
    <phoneticPr fontId="4"/>
  </si>
  <si>
    <t>総数に占める割合（％）</t>
    <rPh sb="0" eb="2">
      <t>ソウスウ</t>
    </rPh>
    <rPh sb="3" eb="4">
      <t>シ</t>
    </rPh>
    <rPh sb="6" eb="8">
      <t>ワリアイ</t>
    </rPh>
    <phoneticPr fontId="4"/>
  </si>
  <si>
    <t>存続事業所</t>
    <rPh sb="0" eb="2">
      <t>ソンゾク</t>
    </rPh>
    <rPh sb="2" eb="5">
      <t>ジギョウショ</t>
    </rPh>
    <phoneticPr fontId="4"/>
  </si>
  <si>
    <t>新設事業所</t>
    <rPh sb="0" eb="2">
      <t>シンセツ</t>
    </rPh>
    <rPh sb="2" eb="5">
      <t>ジギョウショ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</si>
  <si>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</si>
  <si>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</si>
  <si>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従業者数</t>
    <rPh sb="0" eb="2">
      <t>ジュウギョウ</t>
    </rPh>
    <rPh sb="2" eb="3">
      <t>シャ</t>
    </rPh>
    <rPh sb="3" eb="4">
      <t>スウ</t>
    </rPh>
    <phoneticPr fontId="4"/>
  </si>
  <si>
    <t>産 業 大 分 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4"/>
  </si>
  <si>
    <t>平成28年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</si>
  <si>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</si>
  <si>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従業者数（人）</t>
    <rPh sb="0" eb="1">
      <t>ジュウ</t>
    </rPh>
    <rPh sb="1" eb="4">
      <t>ギョウシャスウ</t>
    </rPh>
    <rPh sb="5" eb="6">
      <t>ニン</t>
    </rPh>
    <phoneticPr fontId="4"/>
  </si>
  <si>
    <t>順位</t>
    <rPh sb="0" eb="2">
      <t>ジュンイ</t>
    </rPh>
    <phoneticPr fontId="4"/>
  </si>
  <si>
    <t>合　　計</t>
    <rPh sb="0" eb="1">
      <t>ゴウ</t>
    </rPh>
    <rPh sb="3" eb="4">
      <t>ケイ</t>
    </rPh>
    <phoneticPr fontId="11"/>
  </si>
  <si>
    <t>A～B</t>
    <phoneticPr fontId="4"/>
  </si>
  <si>
    <t>運輸業，郵便業</t>
    <phoneticPr fontId="4"/>
  </si>
  <si>
    <t>I</t>
    <phoneticPr fontId="4"/>
  </si>
  <si>
    <t>K</t>
    <phoneticPr fontId="4"/>
  </si>
  <si>
    <t>不動産業，物品賃貸業</t>
    <phoneticPr fontId="4"/>
  </si>
  <si>
    <t>宿泊業，飲食サービス業</t>
    <phoneticPr fontId="4"/>
  </si>
  <si>
    <t>N</t>
    <phoneticPr fontId="4"/>
  </si>
  <si>
    <t>生活関連サービス業，娯楽業</t>
    <phoneticPr fontId="4"/>
  </si>
  <si>
    <t>O</t>
    <phoneticPr fontId="4"/>
  </si>
  <si>
    <t>教育，学習支援業</t>
    <phoneticPr fontId="4"/>
  </si>
  <si>
    <t>P</t>
    <phoneticPr fontId="4"/>
  </si>
  <si>
    <t>Q</t>
    <phoneticPr fontId="4"/>
  </si>
  <si>
    <t>R</t>
    <phoneticPr fontId="4"/>
  </si>
  <si>
    <t>サービス業(他に分類されないもの)</t>
    <phoneticPr fontId="4"/>
  </si>
  <si>
    <t>構成比</t>
  </si>
  <si>
    <t>構成比</t>
    <phoneticPr fontId="4"/>
  </si>
  <si>
    <t>構成比</t>
    <phoneticPr fontId="4"/>
  </si>
  <si>
    <t>農林漁業</t>
    <phoneticPr fontId="4"/>
  </si>
  <si>
    <t>鉱業，採石業，砂利採取業</t>
    <phoneticPr fontId="4"/>
  </si>
  <si>
    <t>D</t>
    <phoneticPr fontId="4"/>
  </si>
  <si>
    <t>F</t>
    <phoneticPr fontId="4"/>
  </si>
  <si>
    <t>電気・ガス・熱供給・水道業</t>
    <phoneticPr fontId="4"/>
  </si>
  <si>
    <t>G</t>
    <phoneticPr fontId="4"/>
  </si>
  <si>
    <t>情報通信業</t>
    <phoneticPr fontId="4"/>
  </si>
  <si>
    <t>H</t>
    <phoneticPr fontId="4"/>
  </si>
  <si>
    <t>卸売業，小売業</t>
    <phoneticPr fontId="4"/>
  </si>
  <si>
    <t>金融業，保険業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</si>
  <si>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</si>
  <si>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</si>
  <si>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</si>
  <si>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O</t>
    <phoneticPr fontId="4"/>
  </si>
  <si>
    <t>複合サービス事業</t>
    <phoneticPr fontId="4"/>
  </si>
  <si>
    <t>A～B</t>
    <phoneticPr fontId="4"/>
  </si>
  <si>
    <t>C</t>
    <phoneticPr fontId="4"/>
  </si>
  <si>
    <t>建設業</t>
    <phoneticPr fontId="4"/>
  </si>
  <si>
    <t>E</t>
    <phoneticPr fontId="4"/>
  </si>
  <si>
    <t>製造業</t>
    <phoneticPr fontId="4"/>
  </si>
  <si>
    <t>電気・ガス・熱供給・水道業</t>
    <phoneticPr fontId="4"/>
  </si>
  <si>
    <t>I</t>
    <phoneticPr fontId="4"/>
  </si>
  <si>
    <t>J</t>
    <phoneticPr fontId="4"/>
  </si>
  <si>
    <t>金融業，保険業</t>
    <phoneticPr fontId="4"/>
  </si>
  <si>
    <t>不動産業，物品賃貸業</t>
    <phoneticPr fontId="4"/>
  </si>
  <si>
    <t>L</t>
    <phoneticPr fontId="4"/>
  </si>
  <si>
    <t>学術研究，専門・技術サービス業</t>
    <phoneticPr fontId="4"/>
  </si>
  <si>
    <t>M</t>
    <phoneticPr fontId="4"/>
  </si>
  <si>
    <t>宿泊業，飲食サービス業</t>
    <phoneticPr fontId="4"/>
  </si>
  <si>
    <t>N</t>
    <phoneticPr fontId="4"/>
  </si>
  <si>
    <t>教育，学習支援業</t>
    <phoneticPr fontId="4"/>
  </si>
  <si>
    <t>P</t>
    <phoneticPr fontId="4"/>
  </si>
  <si>
    <t>医療，福祉</t>
    <phoneticPr fontId="4"/>
  </si>
  <si>
    <t>R</t>
    <phoneticPr fontId="4"/>
  </si>
  <si>
    <t>サービス業(他に分類されないもの)</t>
    <phoneticPr fontId="4"/>
  </si>
  <si>
    <t>売上高（億円）</t>
    <rPh sb="0" eb="2">
      <t>ウリアゲ</t>
    </rPh>
    <rPh sb="2" eb="3">
      <t>ダカ</t>
    </rPh>
    <rPh sb="4" eb="5">
      <t>オク</t>
    </rPh>
    <rPh sb="5" eb="6">
      <t>エン</t>
    </rPh>
    <phoneticPr fontId="4"/>
  </si>
  <si>
    <t>付加価値額（億円）</t>
    <rPh sb="0" eb="2">
      <t>フカ</t>
    </rPh>
    <rPh sb="2" eb="4">
      <t>カチ</t>
    </rPh>
    <rPh sb="4" eb="5">
      <t>ガク</t>
    </rPh>
    <rPh sb="6" eb="8">
      <t>オクエン</t>
    </rPh>
    <phoneticPr fontId="4"/>
  </si>
  <si>
    <t>A～B</t>
    <phoneticPr fontId="4"/>
  </si>
  <si>
    <t>農林漁業</t>
    <phoneticPr fontId="4"/>
  </si>
  <si>
    <t>C</t>
    <phoneticPr fontId="4"/>
  </si>
  <si>
    <t>鉱業，採石業，砂利採取業</t>
    <phoneticPr fontId="4"/>
  </si>
  <si>
    <t>D</t>
    <phoneticPr fontId="4"/>
  </si>
  <si>
    <t>建設業</t>
    <phoneticPr fontId="4"/>
  </si>
  <si>
    <t>製造業</t>
    <phoneticPr fontId="4"/>
  </si>
  <si>
    <t>F</t>
    <phoneticPr fontId="4"/>
  </si>
  <si>
    <t>電気・ガス・熱供給・水道業</t>
    <phoneticPr fontId="4"/>
  </si>
  <si>
    <t>G</t>
    <phoneticPr fontId="4"/>
  </si>
  <si>
    <t>情報通信業</t>
    <phoneticPr fontId="4"/>
  </si>
  <si>
    <t>H</t>
    <phoneticPr fontId="4"/>
  </si>
  <si>
    <t>運輸業，郵便業</t>
    <phoneticPr fontId="4"/>
  </si>
  <si>
    <t>I</t>
    <phoneticPr fontId="4"/>
  </si>
  <si>
    <t>卸売業，小売業</t>
    <phoneticPr fontId="4"/>
  </si>
  <si>
    <t>J</t>
    <phoneticPr fontId="4"/>
  </si>
  <si>
    <t>K</t>
    <phoneticPr fontId="4"/>
  </si>
  <si>
    <t>不動産業，物品賃貸業</t>
    <phoneticPr fontId="4"/>
  </si>
  <si>
    <t>L</t>
    <phoneticPr fontId="4"/>
  </si>
  <si>
    <t>学術研究，専門・技術サービス業</t>
    <phoneticPr fontId="4"/>
  </si>
  <si>
    <t>M</t>
    <phoneticPr fontId="4"/>
  </si>
  <si>
    <t>生活関連サービス業，娯楽業</t>
    <phoneticPr fontId="4"/>
  </si>
  <si>
    <t>O</t>
    <phoneticPr fontId="4"/>
  </si>
  <si>
    <t>教育，学習支援業</t>
    <phoneticPr fontId="4"/>
  </si>
  <si>
    <t>P</t>
    <phoneticPr fontId="4"/>
  </si>
  <si>
    <t>医療，福祉</t>
    <phoneticPr fontId="4"/>
  </si>
  <si>
    <t>Q</t>
    <phoneticPr fontId="4"/>
  </si>
  <si>
    <t>複合サービス事業</t>
    <phoneticPr fontId="4"/>
  </si>
  <si>
    <t>産業中分類</t>
    <rPh sb="0" eb="1">
      <t>サン</t>
    </rPh>
    <rPh sb="1" eb="2">
      <t>ギョウ</t>
    </rPh>
    <rPh sb="2" eb="3">
      <t>ナカ</t>
    </rPh>
    <rPh sb="3" eb="5">
      <t>ブンルイ</t>
    </rPh>
    <phoneticPr fontId="4"/>
  </si>
  <si>
    <t>従業者数
（人）</t>
    <rPh sb="0" eb="3">
      <t>ジュウギョウシャ</t>
    </rPh>
    <rPh sb="3" eb="4">
      <t>スウ</t>
    </rPh>
    <rPh sb="6" eb="7">
      <t>ニン</t>
    </rPh>
    <phoneticPr fontId="4"/>
  </si>
  <si>
    <t>製造品出荷額等
（万円）</t>
    <rPh sb="0" eb="3">
      <t>セイゾウヒン</t>
    </rPh>
    <rPh sb="3" eb="5">
      <t>シュッカ</t>
    </rPh>
    <rPh sb="5" eb="6">
      <t>ガク</t>
    </rPh>
    <rPh sb="6" eb="7">
      <t>トウ</t>
    </rPh>
    <rPh sb="9" eb="11">
      <t>マンエン</t>
    </rPh>
    <phoneticPr fontId="4"/>
  </si>
  <si>
    <t>粗付加価値額
（万円）</t>
    <rPh sb="0" eb="1">
      <t>アラ</t>
    </rPh>
    <rPh sb="1" eb="3">
      <t>フカ</t>
    </rPh>
    <rPh sb="3" eb="5">
      <t>カチ</t>
    </rPh>
    <rPh sb="5" eb="6">
      <t>ガク</t>
    </rPh>
    <rPh sb="8" eb="10">
      <t>マンエン</t>
    </rPh>
    <phoneticPr fontId="4"/>
  </si>
  <si>
    <t>製造業　計</t>
    <rPh sb="0" eb="3">
      <t>セイゾウギョウ</t>
    </rPh>
    <rPh sb="4" eb="5">
      <t>ケイ</t>
    </rPh>
    <phoneticPr fontId="4"/>
  </si>
  <si>
    <t>食料品</t>
  </si>
  <si>
    <t>金属製品</t>
  </si>
  <si>
    <t>生産用機械</t>
  </si>
  <si>
    <t>印刷・同関連業</t>
  </si>
  <si>
    <t>輸送用機械</t>
  </si>
  <si>
    <t>プラスチック製品</t>
    <phoneticPr fontId="4"/>
  </si>
  <si>
    <t>化学工業</t>
  </si>
  <si>
    <t>窯業・土石製品</t>
  </si>
  <si>
    <t>家具・装備品</t>
  </si>
  <si>
    <t>パルプ・紙・紙加工品</t>
  </si>
  <si>
    <t>電気機械</t>
  </si>
  <si>
    <t>事業所数
順位</t>
    <rPh sb="0" eb="3">
      <t>ジギョウショ</t>
    </rPh>
    <rPh sb="3" eb="4">
      <t>スウ</t>
    </rPh>
    <rPh sb="5" eb="7">
      <t>ジュンイ</t>
    </rPh>
    <phoneticPr fontId="2"/>
  </si>
  <si>
    <t>事業所数
順位</t>
    <rPh sb="0" eb="3">
      <t>ジギョウショ</t>
    </rPh>
    <rPh sb="3" eb="4">
      <t>スウ</t>
    </rPh>
    <rPh sb="5" eb="7">
      <t>ジュンイ</t>
    </rPh>
    <phoneticPr fontId="4"/>
  </si>
  <si>
    <t>従業者数
順位</t>
    <rPh sb="0" eb="1">
      <t>ジュウ</t>
    </rPh>
    <rPh sb="1" eb="4">
      <t>ギョウシャスウ</t>
    </rPh>
    <rPh sb="5" eb="7">
      <t>ジュンイ</t>
    </rPh>
    <phoneticPr fontId="2"/>
  </si>
  <si>
    <t>従業者数
順位</t>
    <rPh sb="0" eb="1">
      <t>ジュウ</t>
    </rPh>
    <rPh sb="1" eb="4">
      <t>ギョウシャスウ</t>
    </rPh>
    <rPh sb="5" eb="7">
      <t>ジュンイ</t>
    </rPh>
    <phoneticPr fontId="4"/>
  </si>
  <si>
    <t>製造品出荷額
順位</t>
    <rPh sb="0" eb="3">
      <t>セイゾウヒン</t>
    </rPh>
    <rPh sb="3" eb="5">
      <t>シュッカ</t>
    </rPh>
    <rPh sb="5" eb="6">
      <t>ガク</t>
    </rPh>
    <rPh sb="7" eb="9">
      <t>ジュンイ</t>
    </rPh>
    <phoneticPr fontId="4"/>
  </si>
  <si>
    <t>粗付加価値額
順位</t>
    <rPh sb="0" eb="1">
      <t>アラ</t>
    </rPh>
    <rPh sb="1" eb="3">
      <t>フカ</t>
    </rPh>
    <rPh sb="3" eb="5">
      <t>カチ</t>
    </rPh>
    <rPh sb="5" eb="6">
      <t>ガク</t>
    </rPh>
    <rPh sb="7" eb="9">
      <t>ジュンイ</t>
    </rPh>
    <phoneticPr fontId="4"/>
  </si>
  <si>
    <t>産業中分類</t>
    <rPh sb="0" eb="2">
      <t>サンギョウ</t>
    </rPh>
    <rPh sb="2" eb="5">
      <t>チュウブンルイ</t>
    </rPh>
    <phoneticPr fontId="4"/>
  </si>
  <si>
    <t>年間商品販売額
（百万円）</t>
    <rPh sb="0" eb="2">
      <t>ネンカン</t>
    </rPh>
    <rPh sb="2" eb="4">
      <t>ショウヒン</t>
    </rPh>
    <rPh sb="4" eb="6">
      <t>ハンバイ</t>
    </rPh>
    <rPh sb="6" eb="7">
      <t>ガク</t>
    </rPh>
    <rPh sb="9" eb="10">
      <t>ヒャク</t>
    </rPh>
    <rPh sb="10" eb="12">
      <t>マンエン</t>
    </rPh>
    <phoneticPr fontId="4"/>
  </si>
  <si>
    <t>合　計</t>
    <rPh sb="0" eb="1">
      <t>ゴウ</t>
    </rPh>
    <rPh sb="2" eb="3">
      <t>ケイ</t>
    </rPh>
    <phoneticPr fontId="4"/>
  </si>
  <si>
    <t>卸売業 計</t>
    <rPh sb="0" eb="3">
      <t>オロシウリギョウ</t>
    </rPh>
    <rPh sb="4" eb="5">
      <t>ケイ</t>
    </rPh>
    <phoneticPr fontId="4"/>
  </si>
  <si>
    <t>機械器具</t>
    <rPh sb="0" eb="2">
      <t>キカイ</t>
    </rPh>
    <rPh sb="2" eb="4">
      <t>キグ</t>
    </rPh>
    <phoneticPr fontId="4"/>
  </si>
  <si>
    <t>建築材料，鉱物・金属材料等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ナド</t>
    </rPh>
    <phoneticPr fontId="4"/>
  </si>
  <si>
    <t>飲食料品</t>
    <rPh sb="0" eb="2">
      <t>インショク</t>
    </rPh>
    <rPh sb="2" eb="3">
      <t>リョウ</t>
    </rPh>
    <rPh sb="3" eb="4">
      <t>ヒン</t>
    </rPh>
    <phoneticPr fontId="4"/>
  </si>
  <si>
    <t>繊維・衣服等</t>
    <rPh sb="0" eb="2">
      <t>センイ</t>
    </rPh>
    <rPh sb="3" eb="5">
      <t>イフク</t>
    </rPh>
    <rPh sb="5" eb="6">
      <t>トウ</t>
    </rPh>
    <phoneticPr fontId="4"/>
  </si>
  <si>
    <t>各種商品</t>
  </si>
  <si>
    <t>その他</t>
    <rPh sb="2" eb="3">
      <t>タ</t>
    </rPh>
    <phoneticPr fontId="4"/>
  </si>
  <si>
    <t>小売業 計</t>
    <rPh sb="0" eb="2">
      <t>コウリギョウ</t>
    </rPh>
    <rPh sb="3" eb="4">
      <t>ケイ</t>
    </rPh>
    <phoneticPr fontId="4"/>
  </si>
  <si>
    <t>飲食料品</t>
  </si>
  <si>
    <t>織物・衣服・身の回り品</t>
  </si>
  <si>
    <t>機械器具</t>
  </si>
  <si>
    <t>無店舗</t>
  </si>
  <si>
    <t>その他</t>
  </si>
  <si>
    <t>飲食料品</t>
    <rPh sb="0" eb="2">
      <t>インショク</t>
    </rPh>
    <rPh sb="2" eb="3">
      <t>リョウ</t>
    </rPh>
    <rPh sb="3" eb="4">
      <t>シナ</t>
    </rPh>
    <phoneticPr fontId="4"/>
  </si>
  <si>
    <t>建築，鉱物</t>
    <rPh sb="0" eb="2">
      <t>ケンチク</t>
    </rPh>
    <rPh sb="3" eb="5">
      <t>コウブツ</t>
    </rPh>
    <phoneticPr fontId="4"/>
  </si>
  <si>
    <t>繊維</t>
    <rPh sb="0" eb="2">
      <t>センイ</t>
    </rPh>
    <phoneticPr fontId="4"/>
  </si>
  <si>
    <t>各種商品</t>
    <rPh sb="0" eb="2">
      <t>カクシュ</t>
    </rPh>
    <rPh sb="2" eb="4">
      <t>ショウヒン</t>
    </rPh>
    <phoneticPr fontId="4"/>
  </si>
  <si>
    <t>織物</t>
    <rPh sb="0" eb="2">
      <t>オリモノ</t>
    </rPh>
    <phoneticPr fontId="4"/>
  </si>
  <si>
    <t>無店舗</t>
    <rPh sb="0" eb="3">
      <t>ムテンポ</t>
    </rPh>
    <phoneticPr fontId="4"/>
  </si>
  <si>
    <t>年間商品販売額
順位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ジュンイ</t>
    </rPh>
    <phoneticPr fontId="2"/>
  </si>
  <si>
    <t>年間商品販売額
順位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ジュンイ</t>
    </rPh>
    <phoneticPr fontId="4"/>
  </si>
  <si>
    <t>産業小分類</t>
    <rPh sb="0" eb="2">
      <t>サンギョウ</t>
    </rPh>
    <rPh sb="2" eb="3">
      <t>ショウ</t>
    </rPh>
    <rPh sb="3" eb="5">
      <t>ブンルイ</t>
    </rPh>
    <phoneticPr fontId="4"/>
  </si>
  <si>
    <t>卸 売 業　計</t>
    <rPh sb="0" eb="1">
      <t>オロシ</t>
    </rPh>
    <rPh sb="2" eb="3">
      <t>バイ</t>
    </rPh>
    <rPh sb="4" eb="5">
      <t>ギョウ</t>
    </rPh>
    <rPh sb="6" eb="7">
      <t>ケイ</t>
    </rPh>
    <phoneticPr fontId="4"/>
  </si>
  <si>
    <t>産業機械</t>
  </si>
  <si>
    <t>食料・飲料</t>
  </si>
  <si>
    <t>建築材料</t>
  </si>
  <si>
    <t>農畜産物・水産物</t>
  </si>
  <si>
    <t>自動車</t>
  </si>
  <si>
    <t>医薬品・化粧品等</t>
  </si>
  <si>
    <t>その他の機械</t>
  </si>
  <si>
    <t>化学製品</t>
  </si>
  <si>
    <t>家具・建具・じゅう器等</t>
  </si>
  <si>
    <t>卸売業　計</t>
    <rPh sb="0" eb="3">
      <t>オロシウリギョウ</t>
    </rPh>
    <rPh sb="4" eb="5">
      <t>ケイ</t>
    </rPh>
    <phoneticPr fontId="4"/>
  </si>
  <si>
    <t>小 売 業　計</t>
    <rPh sb="0" eb="1">
      <t>ショウ</t>
    </rPh>
    <rPh sb="2" eb="3">
      <t>バイ</t>
    </rPh>
    <rPh sb="4" eb="5">
      <t>ギョウ</t>
    </rPh>
    <rPh sb="6" eb="7">
      <t>ケイ</t>
    </rPh>
    <phoneticPr fontId="4"/>
  </si>
  <si>
    <t>その他の飲食料品</t>
  </si>
  <si>
    <t>医薬品・化粧品</t>
  </si>
  <si>
    <t>婦人・子供服</t>
  </si>
  <si>
    <t>菓子・パン</t>
  </si>
  <si>
    <t>燃料</t>
  </si>
  <si>
    <t>機械器具（自動車，自転車を除く）</t>
  </si>
  <si>
    <t>その他の織物・衣服・身の回り品</t>
  </si>
  <si>
    <t>男子服</t>
  </si>
  <si>
    <t>スポーツ用品・がん具・娯楽用品・楽器</t>
  </si>
  <si>
    <t>書籍・文房具</t>
  </si>
  <si>
    <t>通信販売・訪問販売</t>
  </si>
  <si>
    <t>酒</t>
  </si>
  <si>
    <t>増減</t>
    <rPh sb="0" eb="2">
      <t>ゾウゲン</t>
    </rPh>
    <phoneticPr fontId="4"/>
  </si>
  <si>
    <t>総数</t>
    <rPh sb="0" eb="2">
      <t>ソウスウ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</si>
  <si>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</si>
  <si>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</si>
  <si>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男女比（％）</t>
    <rPh sb="0" eb="3">
      <t>ダンジョヒ</t>
    </rPh>
    <phoneticPr fontId="4"/>
  </si>
  <si>
    <t>農林漁業</t>
    <phoneticPr fontId="4"/>
  </si>
  <si>
    <t>鉱業，採石業，砂利採取業</t>
    <phoneticPr fontId="4"/>
  </si>
  <si>
    <t>製造業</t>
    <phoneticPr fontId="4"/>
  </si>
  <si>
    <t>F</t>
    <phoneticPr fontId="4"/>
  </si>
  <si>
    <t>G</t>
    <phoneticPr fontId="4"/>
  </si>
  <si>
    <t>情報通信業</t>
    <phoneticPr fontId="4"/>
  </si>
  <si>
    <t>H</t>
    <phoneticPr fontId="4"/>
  </si>
  <si>
    <t>J</t>
    <phoneticPr fontId="4"/>
  </si>
  <si>
    <t>M</t>
    <phoneticPr fontId="4"/>
  </si>
  <si>
    <t>産業小分類</t>
    <rPh sb="0" eb="2">
      <t>サンギョウ</t>
    </rPh>
    <rPh sb="2" eb="5">
      <t>ショウブンルイ</t>
    </rPh>
    <phoneticPr fontId="4"/>
  </si>
  <si>
    <t>総数
（注）</t>
    <rPh sb="0" eb="2">
      <t>ソウスウ</t>
    </rPh>
    <rPh sb="4" eb="5">
      <t>チュウ</t>
    </rPh>
    <phoneticPr fontId="4"/>
  </si>
  <si>
    <t>半導体・フラットパネルディスプレイ製造装置製造業</t>
    <phoneticPr fontId="4"/>
  </si>
  <si>
    <t>一般乗用旅客自動車運送業</t>
    <phoneticPr fontId="4"/>
  </si>
  <si>
    <t>航空機・同附属品製造業</t>
    <phoneticPr fontId="4"/>
  </si>
  <si>
    <t>機械修理業（電気機械器具を除く）</t>
    <phoneticPr fontId="4"/>
  </si>
  <si>
    <t>鉄道業</t>
    <phoneticPr fontId="4"/>
  </si>
  <si>
    <t>その他のはん用機械・同部分品製造業</t>
    <phoneticPr fontId="4"/>
  </si>
  <si>
    <t>自動車・同附属品製造業</t>
    <phoneticPr fontId="4"/>
  </si>
  <si>
    <t>一般乗合旅客自動車運送業</t>
    <phoneticPr fontId="4"/>
  </si>
  <si>
    <t>農業用機械製造業（農業用器具を除く）</t>
    <phoneticPr fontId="4"/>
  </si>
  <si>
    <t>警備業</t>
    <phoneticPr fontId="4"/>
  </si>
  <si>
    <t>通信機械器具・同関連機械器具製造業</t>
    <phoneticPr fontId="4"/>
  </si>
  <si>
    <t>土木工事業（舗装工事業を除く）</t>
    <phoneticPr fontId="4"/>
  </si>
  <si>
    <t>とび・土工・コンクリート工事業</t>
    <phoneticPr fontId="4"/>
  </si>
  <si>
    <t>電気通信・信号装置工事業</t>
    <phoneticPr fontId="4"/>
  </si>
  <si>
    <t>一般廃棄物処理業</t>
    <phoneticPr fontId="4"/>
  </si>
  <si>
    <t>産業廃棄物処理業</t>
    <phoneticPr fontId="4"/>
  </si>
  <si>
    <t>電気工事業</t>
    <phoneticPr fontId="4"/>
  </si>
  <si>
    <t>一般貨物自動車運送業</t>
    <phoneticPr fontId="4"/>
  </si>
  <si>
    <t>自然科学研究所</t>
    <phoneticPr fontId="4"/>
  </si>
  <si>
    <t>塗装工事業</t>
    <phoneticPr fontId="4"/>
  </si>
  <si>
    <t>管理，補助的経済活動を行う事業所</t>
    <phoneticPr fontId="4"/>
  </si>
  <si>
    <t>半導体・フラットパネルディスプレイ製造装置製造業</t>
    <phoneticPr fontId="4"/>
  </si>
  <si>
    <t>製鋼を行わない鋼材製造業(表面処理鋼材を除く)</t>
    <phoneticPr fontId="4"/>
  </si>
  <si>
    <t>一般土木建築工事業</t>
    <phoneticPr fontId="4"/>
  </si>
  <si>
    <t>航空機・同附属品製造業</t>
    <phoneticPr fontId="4"/>
  </si>
  <si>
    <t>鉄道業</t>
    <phoneticPr fontId="4"/>
  </si>
  <si>
    <t>農業用機械製造業(農業用器具を除く)</t>
    <phoneticPr fontId="4"/>
  </si>
  <si>
    <t>一般貨物自動車運送業</t>
    <phoneticPr fontId="4"/>
  </si>
  <si>
    <t>土木工事業(舗装工事業を除く)</t>
    <phoneticPr fontId="4"/>
  </si>
  <si>
    <t>電気通信・信号装置工事業</t>
    <phoneticPr fontId="4"/>
  </si>
  <si>
    <t>自動車・同附属品製造業</t>
    <phoneticPr fontId="4"/>
  </si>
  <si>
    <t>鉄素形材製造業</t>
    <phoneticPr fontId="4"/>
  </si>
  <si>
    <t>電気工事業</t>
    <phoneticPr fontId="4"/>
  </si>
  <si>
    <t>建設用・建築用金属製品製造業(製缶板金業を含む)</t>
    <phoneticPr fontId="4"/>
  </si>
  <si>
    <t>自然科学研究所</t>
    <phoneticPr fontId="4"/>
  </si>
  <si>
    <t>機械修理業(電気機械器具を除く)</t>
    <phoneticPr fontId="4"/>
  </si>
  <si>
    <t>その他の生産用機械・同部分品製造業</t>
    <phoneticPr fontId="4"/>
  </si>
  <si>
    <t>その他の職別工事業</t>
    <phoneticPr fontId="4"/>
  </si>
  <si>
    <t>幼保連携型認定こども園</t>
    <phoneticPr fontId="4"/>
  </si>
  <si>
    <t>児童福祉事業</t>
    <phoneticPr fontId="4"/>
  </si>
  <si>
    <t>婦人・子供服小売業</t>
    <phoneticPr fontId="4"/>
  </si>
  <si>
    <t>その他の織物・衣服・身の回り品小売業</t>
    <phoneticPr fontId="4"/>
  </si>
  <si>
    <t>その他の洗濯・理容・美容・浴場業</t>
    <phoneticPr fontId="4"/>
  </si>
  <si>
    <t>幼稚園</t>
    <phoneticPr fontId="4"/>
  </si>
  <si>
    <t>菓子・パン小売業</t>
    <phoneticPr fontId="4"/>
  </si>
  <si>
    <t>医薬品・化粧品小売業</t>
    <phoneticPr fontId="4"/>
  </si>
  <si>
    <t>老人福祉・介護事業</t>
    <phoneticPr fontId="4"/>
  </si>
  <si>
    <t>一般診療所</t>
    <phoneticPr fontId="4"/>
  </si>
  <si>
    <t>配達飲食サービス業</t>
    <phoneticPr fontId="4"/>
  </si>
  <si>
    <t>生命保険業</t>
    <phoneticPr fontId="4"/>
  </si>
  <si>
    <t>バー，キャバレー，ナイトクラブ</t>
    <phoneticPr fontId="4"/>
  </si>
  <si>
    <t>各種食料品小売業</t>
    <phoneticPr fontId="4"/>
  </si>
  <si>
    <t>百貨店，総合スーパー</t>
    <phoneticPr fontId="4"/>
  </si>
  <si>
    <t>歯科診療所</t>
    <phoneticPr fontId="4"/>
  </si>
  <si>
    <t>喫茶店</t>
    <phoneticPr fontId="4"/>
  </si>
  <si>
    <t>病院</t>
    <phoneticPr fontId="4"/>
  </si>
  <si>
    <t>美容業</t>
    <phoneticPr fontId="4"/>
  </si>
  <si>
    <t>教養・技能教授業</t>
    <phoneticPr fontId="4"/>
  </si>
  <si>
    <t>児童福祉事業</t>
    <phoneticPr fontId="4"/>
  </si>
  <si>
    <t>婦人・子供服小売業</t>
    <phoneticPr fontId="4"/>
  </si>
  <si>
    <t>バー，キャバレー，ナイトクラブ</t>
    <phoneticPr fontId="4"/>
  </si>
  <si>
    <t>一般診療所</t>
    <phoneticPr fontId="4"/>
  </si>
  <si>
    <t>管理，補助的経済活動を行う事業所</t>
    <phoneticPr fontId="4"/>
  </si>
  <si>
    <t>百貨店，総合スーパー</t>
    <phoneticPr fontId="4"/>
  </si>
  <si>
    <t>生命保険業</t>
    <phoneticPr fontId="4"/>
  </si>
  <si>
    <t>医薬品・化粧品小売業</t>
    <phoneticPr fontId="4"/>
  </si>
  <si>
    <t>歯科診療所</t>
    <phoneticPr fontId="4"/>
  </si>
  <si>
    <t>各種食料品小売業</t>
    <phoneticPr fontId="4"/>
  </si>
  <si>
    <t>美容業</t>
    <phoneticPr fontId="4"/>
  </si>
  <si>
    <t>病院</t>
    <phoneticPr fontId="4"/>
  </si>
  <si>
    <t>教養・技能教授業</t>
    <phoneticPr fontId="4"/>
  </si>
  <si>
    <t>洗濯業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</si>
</sst>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&quot;△ &quot;#,##0.0"/>
    <numFmt numFmtId="177" formatCode="0.0"/>
    <numFmt numFmtId="178" formatCode="#,###,##0;&quot; -&quot;###,##0"/>
    <numFmt numFmtId="179" formatCode="##,###,##0;&quot;-&quot;#,###,##0"/>
    <numFmt numFmtId="180" formatCode="###,###,##0;&quot;-&quot;##,###,##0"/>
    <numFmt numFmtId="181" formatCode="#,##0.0;[Red]\-#,##0.0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theme="1"/>
      <name val="ＭＳ 明朝"/>
      <family val="1"/>
      <charset val="128"/>
    </font>
    <font>
      <sz val="6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sz val="7"/>
      <name val="HGSｺﾞｼｯｸM"/>
      <family val="3"/>
      <charset val="128"/>
    </font>
    <font>
      <b/>
      <sz val="10"/>
      <name val="HGSｺﾞｼｯｸM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/>
      <diagonal/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410">
    <xf numFmtId="0" fontId="0" fillId="0" borderId="0" xfId="0">
      <alignment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>
      <alignment vertical="center"/>
    </xf>
    <xf numFmtId="38" fontId="5" fillId="2" borderId="12" xfId="1" applyFont="1" applyFill="1" applyBorder="1">
      <alignment vertical="center"/>
    </xf>
    <xf numFmtId="176" fontId="5" fillId="2" borderId="13" xfId="1" applyNumberFormat="1" applyFont="1" applyFill="1" applyBorder="1">
      <alignment vertical="center"/>
    </xf>
    <xf numFmtId="176" fontId="5" fillId="2" borderId="14" xfId="1" applyNumberFormat="1" applyFont="1" applyFill="1" applyBorder="1">
      <alignment vertical="center"/>
    </xf>
    <xf numFmtId="177" fontId="5" fillId="2" borderId="15" xfId="0" applyNumberFormat="1" applyFont="1" applyFill="1" applyBorder="1">
      <alignment vertical="center"/>
    </xf>
    <xf numFmtId="0" fontId="5" fillId="0" borderId="11" xfId="0" applyFont="1" applyFill="1" applyBorder="1">
      <alignment vertical="center"/>
    </xf>
    <xf numFmtId="38" fontId="5" fillId="0" borderId="12" xfId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7" fontId="5" fillId="0" borderId="15" xfId="0" applyNumberFormat="1" applyFont="1" applyFill="1" applyBorder="1">
      <alignment vertical="center"/>
    </xf>
    <xf numFmtId="0" fontId="5" fillId="0" borderId="16" xfId="0" applyFont="1" applyFill="1" applyBorder="1">
      <alignment vertical="center"/>
    </xf>
    <xf numFmtId="38" fontId="5" fillId="0" borderId="7" xfId="1" applyFont="1" applyFill="1" applyBorder="1">
      <alignment vertical="center"/>
    </xf>
    <xf numFmtId="176" fontId="5" fillId="0" borderId="17" xfId="1" applyNumberFormat="1" applyFont="1" applyFill="1" applyBorder="1">
      <alignment vertical="center"/>
    </xf>
    <xf numFmtId="176" fontId="5" fillId="0" borderId="18" xfId="1" applyNumberFormat="1" applyFont="1" applyFill="1" applyBorder="1">
      <alignment vertical="center"/>
    </xf>
    <xf numFmtId="177" fontId="5" fillId="0" borderId="19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2" xfId="0" applyFont="1" applyFill="1" applyBorder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38" fontId="3" fillId="2" borderId="23" xfId="1" applyNumberFormat="1" applyFont="1" applyFill="1" applyBorder="1" applyAlignment="1">
      <alignment horizontal="right" vertical="center"/>
    </xf>
    <xf numFmtId="38" fontId="3" fillId="2" borderId="23" xfId="1" applyFont="1" applyFill="1" applyBorder="1">
      <alignment vertical="center"/>
    </xf>
    <xf numFmtId="38" fontId="3" fillId="2" borderId="8" xfId="1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5" fillId="0" borderId="26" xfId="0" applyFont="1" applyFill="1" applyBorder="1" applyAlignment="1">
      <alignment horizontal="center" vertical="center"/>
    </xf>
    <xf numFmtId="40" fontId="3" fillId="0" borderId="12" xfId="1" applyNumberFormat="1" applyFont="1" applyFill="1" applyBorder="1" applyAlignment="1">
      <alignment horizontal="right" vertical="center"/>
    </xf>
    <xf numFmtId="40" fontId="3" fillId="0" borderId="12" xfId="1" applyNumberFormat="1" applyFont="1" applyFill="1" applyBorder="1">
      <alignment vertical="center"/>
    </xf>
    <xf numFmtId="40" fontId="3" fillId="0" borderId="13" xfId="1" applyNumberFormat="1" applyFont="1" applyFill="1" applyBorder="1">
      <alignment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27" xfId="1" applyFont="1" applyFill="1" applyBorder="1">
      <alignment vertical="center"/>
    </xf>
    <xf numFmtId="38" fontId="3" fillId="0" borderId="28" xfId="1" applyFont="1" applyFill="1" applyBorder="1">
      <alignment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Fill="1" applyBorder="1">
      <alignment vertical="center"/>
    </xf>
    <xf numFmtId="38" fontId="3" fillId="0" borderId="13" xfId="1" applyFont="1" applyFill="1" applyBorder="1">
      <alignment vertical="center"/>
    </xf>
    <xf numFmtId="38" fontId="9" fillId="2" borderId="32" xfId="1" applyFont="1" applyFill="1" applyBorder="1" applyAlignment="1">
      <alignment horizontal="right" vertical="center"/>
    </xf>
    <xf numFmtId="38" fontId="9" fillId="2" borderId="32" xfId="1" applyFont="1" applyFill="1" applyBorder="1">
      <alignment vertical="center"/>
    </xf>
    <xf numFmtId="38" fontId="9" fillId="2" borderId="33" xfId="1" applyFont="1" applyFill="1" applyBorder="1">
      <alignment vertical="center"/>
    </xf>
    <xf numFmtId="0" fontId="9" fillId="2" borderId="11" xfId="0" applyFont="1" applyFill="1" applyBorder="1">
      <alignment vertical="center"/>
    </xf>
    <xf numFmtId="40" fontId="9" fillId="0" borderId="12" xfId="1" applyNumberFormat="1" applyFont="1" applyFill="1" applyBorder="1" applyAlignment="1">
      <alignment horizontal="right" vertical="center"/>
    </xf>
    <xf numFmtId="40" fontId="9" fillId="0" borderId="12" xfId="1" applyNumberFormat="1" applyFont="1" applyFill="1" applyBorder="1">
      <alignment vertical="center"/>
    </xf>
    <xf numFmtId="40" fontId="9" fillId="0" borderId="13" xfId="1" applyNumberFormat="1" applyFont="1" applyFill="1" applyBorder="1">
      <alignment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7" xfId="1" applyFont="1" applyFill="1" applyBorder="1">
      <alignment vertical="center"/>
    </xf>
    <xf numFmtId="38" fontId="9" fillId="0" borderId="28" xfId="1" applyFont="1" applyFill="1" applyBorder="1">
      <alignment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7" xfId="1" applyFont="1" applyFill="1" applyBorder="1">
      <alignment vertical="center"/>
    </xf>
    <xf numFmtId="38" fontId="9" fillId="0" borderId="17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0" fontId="0" fillId="0" borderId="24" xfId="0" applyBorder="1" applyAlignment="1">
      <alignment horizontal="center" vertical="center"/>
    </xf>
    <xf numFmtId="38" fontId="0" fillId="0" borderId="24" xfId="1" applyFont="1" applyBorder="1">
      <alignment vertical="center"/>
    </xf>
    <xf numFmtId="177" fontId="0" fillId="0" borderId="24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38" fontId="0" fillId="0" borderId="26" xfId="1" applyFont="1" applyBorder="1">
      <alignment vertical="center"/>
    </xf>
    <xf numFmtId="177" fontId="0" fillId="0" borderId="26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7" xfId="1" applyFont="1" applyBorder="1">
      <alignment vertical="center"/>
    </xf>
    <xf numFmtId="177" fontId="0" fillId="0" borderId="29" xfId="0" applyNumberFormat="1" applyBorder="1">
      <alignment vertical="center"/>
    </xf>
    <xf numFmtId="38" fontId="7" fillId="0" borderId="7" xfId="1" applyFont="1" applyBorder="1" applyAlignment="1">
      <alignment horizontal="center" vertical="center"/>
    </xf>
    <xf numFmtId="40" fontId="7" fillId="0" borderId="24" xfId="1" applyNumberFormat="1" applyFont="1" applyBorder="1" applyAlignment="1">
      <alignment horizontal="center" vertical="center" wrapText="1"/>
    </xf>
    <xf numFmtId="40" fontId="7" fillId="0" borderId="23" xfId="1" applyNumberFormat="1" applyFont="1" applyBorder="1" applyAlignment="1">
      <alignment horizontal="center" vertical="center" wrapText="1"/>
    </xf>
    <xf numFmtId="38" fontId="7" fillId="0" borderId="7" xfId="1" applyFont="1" applyBorder="1" applyAlignment="1">
      <alignment horizontal="center" vertical="center" wrapText="1"/>
    </xf>
    <xf numFmtId="38" fontId="7" fillId="0" borderId="34" xfId="1" applyFont="1" applyBorder="1" applyAlignment="1">
      <alignment horizontal="center" vertical="center"/>
    </xf>
    <xf numFmtId="38" fontId="8" fillId="0" borderId="24" xfId="1" applyFont="1" applyBorder="1">
      <alignment vertical="center"/>
    </xf>
    <xf numFmtId="1" fontId="8" fillId="0" borderId="24" xfId="0" applyNumberFormat="1" applyFont="1" applyBorder="1">
      <alignment vertical="center"/>
    </xf>
    <xf numFmtId="0" fontId="8" fillId="0" borderId="39" xfId="0" applyFont="1" applyBorder="1">
      <alignment vertical="center"/>
    </xf>
    <xf numFmtId="38" fontId="8" fillId="0" borderId="38" xfId="1" applyFont="1" applyBorder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38" fontId="8" fillId="2" borderId="12" xfId="1" applyFont="1" applyFill="1" applyBorder="1">
      <alignment vertical="center"/>
    </xf>
    <xf numFmtId="2" fontId="8" fillId="2" borderId="0" xfId="0" applyNumberFormat="1" applyFont="1" applyFill="1" applyBorder="1">
      <alignment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38" fontId="8" fillId="0" borderId="12" xfId="1" applyFont="1" applyBorder="1">
      <alignment vertical="center"/>
    </xf>
    <xf numFmtId="2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11" xfId="0" applyFont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>
      <alignment vertical="center"/>
    </xf>
    <xf numFmtId="38" fontId="8" fillId="2" borderId="7" xfId="1" applyFont="1" applyFill="1" applyBorder="1">
      <alignment vertical="center"/>
    </xf>
    <xf numFmtId="2" fontId="8" fillId="2" borderId="34" xfId="0" applyNumberFormat="1" applyFont="1" applyFill="1" applyBorder="1">
      <alignment vertical="center"/>
    </xf>
    <xf numFmtId="0" fontId="8" fillId="2" borderId="34" xfId="0" applyFont="1" applyFill="1" applyBorder="1">
      <alignment vertical="center"/>
    </xf>
    <xf numFmtId="38" fontId="8" fillId="2" borderId="34" xfId="1" applyFont="1" applyFill="1" applyBorder="1">
      <alignment vertical="center"/>
    </xf>
    <xf numFmtId="0" fontId="8" fillId="2" borderId="16" xfId="0" applyFont="1" applyFill="1" applyBorder="1">
      <alignment vertical="center"/>
    </xf>
    <xf numFmtId="38" fontId="7" fillId="0" borderId="34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38" fontId="7" fillId="0" borderId="38" xfId="1" applyFont="1" applyBorder="1" applyAlignment="1">
      <alignment horizontal="center" vertical="center" wrapText="1"/>
    </xf>
    <xf numFmtId="38" fontId="5" fillId="0" borderId="23" xfId="1" applyNumberFormat="1" applyFont="1" applyBorder="1">
      <alignment vertical="center"/>
    </xf>
    <xf numFmtId="38" fontId="5" fillId="0" borderId="24" xfId="1" applyNumberFormat="1" applyFont="1" applyBorder="1">
      <alignment vertical="center"/>
    </xf>
    <xf numFmtId="38" fontId="5" fillId="0" borderId="40" xfId="1" applyNumberFormat="1" applyFont="1" applyBorder="1">
      <alignment vertical="center"/>
    </xf>
    <xf numFmtId="38" fontId="5" fillId="0" borderId="22" xfId="1" applyFont="1" applyBorder="1">
      <alignment vertical="center"/>
    </xf>
    <xf numFmtId="38" fontId="5" fillId="0" borderId="41" xfId="1" applyFont="1" applyBorder="1">
      <alignment vertical="center"/>
    </xf>
    <xf numFmtId="38" fontId="5" fillId="0" borderId="42" xfId="1" applyFont="1" applyBorder="1">
      <alignment vertical="center"/>
    </xf>
    <xf numFmtId="0" fontId="5" fillId="2" borderId="0" xfId="0" applyFont="1" applyFill="1" applyBorder="1" applyAlignment="1">
      <alignment horizontal="left" vertical="center" wrapText="1"/>
    </xf>
    <xf numFmtId="38" fontId="5" fillId="2" borderId="20" xfId="1" applyNumberFormat="1" applyFont="1" applyFill="1" applyBorder="1">
      <alignment vertical="center"/>
    </xf>
    <xf numFmtId="40" fontId="5" fillId="2" borderId="25" xfId="1" applyNumberFormat="1" applyFont="1" applyFill="1" applyBorder="1">
      <alignment vertical="center"/>
    </xf>
    <xf numFmtId="38" fontId="5" fillId="2" borderId="25" xfId="1" applyNumberFormat="1" applyFont="1" applyFill="1" applyBorder="1">
      <alignment vertical="center"/>
    </xf>
    <xf numFmtId="38" fontId="5" fillId="2" borderId="25" xfId="1" applyFont="1" applyFill="1" applyBorder="1">
      <alignment vertical="center"/>
    </xf>
    <xf numFmtId="38" fontId="5" fillId="2" borderId="21" xfId="1" applyFont="1" applyFill="1" applyBorder="1">
      <alignment vertical="center"/>
    </xf>
    <xf numFmtId="0" fontId="5" fillId="0" borderId="0" xfId="0" applyFont="1" applyBorder="1">
      <alignment vertical="center"/>
    </xf>
    <xf numFmtId="38" fontId="5" fillId="0" borderId="12" xfId="1" applyNumberFormat="1" applyFont="1" applyBorder="1">
      <alignment vertical="center"/>
    </xf>
    <xf numFmtId="40" fontId="5" fillId="0" borderId="0" xfId="1" applyNumberFormat="1" applyFont="1" applyFill="1" applyBorder="1">
      <alignment vertical="center"/>
    </xf>
    <xf numFmtId="38" fontId="5" fillId="0" borderId="0" xfId="1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0" fontId="5" fillId="2" borderId="0" xfId="0" applyFont="1" applyFill="1" applyBorder="1">
      <alignment vertical="center"/>
    </xf>
    <xf numFmtId="38" fontId="5" fillId="2" borderId="12" xfId="1" applyNumberFormat="1" applyFont="1" applyFill="1" applyBorder="1">
      <alignment vertical="center"/>
    </xf>
    <xf numFmtId="40" fontId="5" fillId="2" borderId="0" xfId="1" applyNumberFormat="1" applyFont="1" applyFill="1" applyBorder="1">
      <alignment vertical="center"/>
    </xf>
    <xf numFmtId="38" fontId="5" fillId="2" borderId="0" xfId="1" applyNumberFormat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11" xfId="1" applyFont="1" applyFill="1" applyBorder="1">
      <alignment vertical="center"/>
    </xf>
    <xf numFmtId="38" fontId="5" fillId="0" borderId="12" xfId="1" applyNumberFormat="1" applyFont="1" applyFill="1" applyBorder="1">
      <alignment vertical="center"/>
    </xf>
    <xf numFmtId="0" fontId="5" fillId="2" borderId="34" xfId="0" applyFont="1" applyFill="1" applyBorder="1">
      <alignment vertical="center"/>
    </xf>
    <xf numFmtId="38" fontId="5" fillId="2" borderId="7" xfId="1" applyNumberFormat="1" applyFont="1" applyFill="1" applyBorder="1">
      <alignment vertical="center"/>
    </xf>
    <xf numFmtId="40" fontId="5" fillId="2" borderId="34" xfId="1" applyNumberFormat="1" applyFont="1" applyFill="1" applyBorder="1">
      <alignment vertical="center"/>
    </xf>
    <xf numFmtId="38" fontId="5" fillId="2" borderId="34" xfId="1" applyNumberFormat="1" applyFont="1" applyFill="1" applyBorder="1">
      <alignment vertical="center"/>
    </xf>
    <xf numFmtId="38" fontId="5" fillId="2" borderId="34" xfId="1" applyFont="1" applyFill="1" applyBorder="1">
      <alignment vertical="center"/>
    </xf>
    <xf numFmtId="38" fontId="5" fillId="2" borderId="16" xfId="1" applyFont="1" applyFill="1" applyBorder="1">
      <alignment vertical="center"/>
    </xf>
    <xf numFmtId="0" fontId="13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/>
    </xf>
    <xf numFmtId="38" fontId="5" fillId="0" borderId="43" xfId="0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3" borderId="12" xfId="0" applyFont="1" applyFill="1" applyBorder="1">
      <alignment vertical="center"/>
    </xf>
    <xf numFmtId="38" fontId="5" fillId="3" borderId="43" xfId="1" applyFont="1" applyFill="1" applyBorder="1">
      <alignment vertical="center"/>
    </xf>
    <xf numFmtId="38" fontId="5" fillId="3" borderId="14" xfId="1" applyFont="1" applyFill="1" applyBorder="1" applyAlignment="1">
      <alignment horizontal="right" vertical="center"/>
    </xf>
    <xf numFmtId="38" fontId="5" fillId="3" borderId="0" xfId="1" applyFont="1" applyFill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3" borderId="14" xfId="1" applyFont="1" applyFill="1" applyBorder="1">
      <alignment vertical="center"/>
    </xf>
    <xf numFmtId="0" fontId="7" fillId="0" borderId="29" xfId="0" applyFont="1" applyFill="1" applyBorder="1" applyAlignment="1">
      <alignment horizontal="center" vertical="center"/>
    </xf>
    <xf numFmtId="38" fontId="5" fillId="0" borderId="44" xfId="1" applyFont="1" applyFill="1" applyBorder="1">
      <alignment vertical="center"/>
    </xf>
    <xf numFmtId="38" fontId="5" fillId="0" borderId="45" xfId="1" applyFont="1" applyBorder="1">
      <alignment vertical="center"/>
    </xf>
    <xf numFmtId="0" fontId="5" fillId="3" borderId="26" xfId="0" applyFont="1" applyFill="1" applyBorder="1">
      <alignment vertical="center"/>
    </xf>
    <xf numFmtId="38" fontId="5" fillId="3" borderId="46" xfId="1" applyFont="1" applyFill="1" applyBorder="1">
      <alignment vertical="center"/>
    </xf>
    <xf numFmtId="38" fontId="5" fillId="3" borderId="47" xfId="1" applyFont="1" applyFill="1" applyBorder="1">
      <alignment vertical="center"/>
    </xf>
    <xf numFmtId="0" fontId="5" fillId="0" borderId="35" xfId="0" applyFont="1" applyFill="1" applyBorder="1">
      <alignment vertical="center"/>
    </xf>
    <xf numFmtId="38" fontId="5" fillId="0" borderId="48" xfId="1" applyFont="1" applyFill="1" applyBorder="1">
      <alignment vertical="center"/>
    </xf>
    <xf numFmtId="38" fontId="5" fillId="0" borderId="49" xfId="1" applyFont="1" applyBorder="1">
      <alignment vertical="center"/>
    </xf>
    <xf numFmtId="0" fontId="5" fillId="3" borderId="35" xfId="0" applyFont="1" applyFill="1" applyBorder="1">
      <alignment vertical="center"/>
    </xf>
    <xf numFmtId="38" fontId="5" fillId="3" borderId="48" xfId="1" applyFont="1" applyFill="1" applyBorder="1">
      <alignment vertical="center"/>
    </xf>
    <xf numFmtId="38" fontId="5" fillId="3" borderId="49" xfId="1" applyFont="1" applyFill="1" applyBorder="1">
      <alignment vertical="center"/>
    </xf>
    <xf numFmtId="0" fontId="5" fillId="0" borderId="36" xfId="0" applyFont="1" applyFill="1" applyBorder="1">
      <alignment vertical="center"/>
    </xf>
    <xf numFmtId="38" fontId="5" fillId="0" borderId="50" xfId="1" applyFont="1" applyFill="1" applyBorder="1">
      <alignment vertical="center"/>
    </xf>
    <xf numFmtId="38" fontId="5" fillId="0" borderId="51" xfId="1" applyFont="1" applyBorder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38" fontId="5" fillId="3" borderId="56" xfId="1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15" xfId="0" applyFont="1" applyFill="1" applyBorder="1">
      <alignment vertical="center"/>
    </xf>
    <xf numFmtId="38" fontId="5" fillId="0" borderId="56" xfId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5" xfId="0" applyFont="1" applyFill="1" applyBorder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38" fontId="5" fillId="0" borderId="56" xfId="1" applyFont="1" applyBorder="1">
      <alignment vertical="center"/>
    </xf>
    <xf numFmtId="38" fontId="5" fillId="0" borderId="59" xfId="1" applyFont="1" applyBorder="1">
      <alignment vertical="center"/>
    </xf>
    <xf numFmtId="0" fontId="13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38" fontId="5" fillId="0" borderId="23" xfId="1" applyFont="1" applyBorder="1" applyAlignment="1">
      <alignment horizontal="right" vertical="center"/>
    </xf>
    <xf numFmtId="38" fontId="5" fillId="0" borderId="43" xfId="1" applyFont="1" applyBorder="1">
      <alignment vertical="center"/>
    </xf>
    <xf numFmtId="0" fontId="5" fillId="0" borderId="24" xfId="0" applyFont="1" applyBorder="1" applyAlignment="1">
      <alignment horizontal="left" vertical="center"/>
    </xf>
    <xf numFmtId="0" fontId="5" fillId="3" borderId="0" xfId="0" applyFont="1" applyFill="1">
      <alignment vertical="center"/>
    </xf>
    <xf numFmtId="38" fontId="5" fillId="3" borderId="12" xfId="1" applyFont="1" applyFill="1" applyBorder="1">
      <alignment vertical="center"/>
    </xf>
    <xf numFmtId="38" fontId="5" fillId="3" borderId="0" xfId="1" applyFont="1" applyFill="1">
      <alignment vertical="center"/>
    </xf>
    <xf numFmtId="0" fontId="5" fillId="0" borderId="0" xfId="0" applyFont="1" applyFill="1">
      <alignment vertical="center"/>
    </xf>
    <xf numFmtId="38" fontId="5" fillId="0" borderId="0" xfId="1" applyFont="1" applyFill="1">
      <alignment vertical="center"/>
    </xf>
    <xf numFmtId="0" fontId="5" fillId="0" borderId="0" xfId="0" applyFont="1">
      <alignment vertical="center"/>
    </xf>
    <xf numFmtId="38" fontId="5" fillId="0" borderId="12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0" xfId="1" applyFont="1">
      <alignment vertical="center"/>
    </xf>
    <xf numFmtId="49" fontId="5" fillId="0" borderId="24" xfId="0" quotePrefix="1" applyNumberFormat="1" applyFont="1" applyFill="1" applyBorder="1" applyAlignment="1">
      <alignment horizontal="left"/>
    </xf>
    <xf numFmtId="38" fontId="5" fillId="0" borderId="23" xfId="1" applyFont="1" applyBorder="1">
      <alignment vertical="center"/>
    </xf>
    <xf numFmtId="38" fontId="5" fillId="3" borderId="0" xfId="1" applyFont="1" applyFill="1" applyAlignment="1">
      <alignment horizontal="right" vertical="center"/>
    </xf>
    <xf numFmtId="38" fontId="5" fillId="3" borderId="0" xfId="1" applyFont="1" applyFill="1" applyBorder="1">
      <alignment vertical="center"/>
    </xf>
    <xf numFmtId="0" fontId="5" fillId="0" borderId="60" xfId="0" applyFont="1" applyFill="1" applyBorder="1" applyAlignment="1">
      <alignment horizontal="center" vertical="center"/>
    </xf>
    <xf numFmtId="38" fontId="5" fillId="0" borderId="61" xfId="1" applyFont="1" applyBorder="1">
      <alignment vertical="center"/>
    </xf>
    <xf numFmtId="0" fontId="5" fillId="0" borderId="24" xfId="0" applyFont="1" applyFill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3" xfId="1" applyFont="1" applyBorder="1">
      <alignment vertical="center"/>
    </xf>
    <xf numFmtId="38" fontId="5" fillId="0" borderId="5" xfId="1" applyFont="1" applyBorder="1">
      <alignment vertical="center"/>
    </xf>
    <xf numFmtId="0" fontId="5" fillId="3" borderId="11" xfId="0" applyFont="1" applyFill="1" applyBorder="1">
      <alignment vertical="center"/>
    </xf>
    <xf numFmtId="38" fontId="5" fillId="0" borderId="49" xfId="1" applyFont="1" applyFill="1" applyBorder="1">
      <alignment vertical="center"/>
    </xf>
    <xf numFmtId="38" fontId="5" fillId="0" borderId="62" xfId="1" applyFont="1" applyFill="1" applyBorder="1">
      <alignment vertical="center"/>
    </xf>
    <xf numFmtId="38" fontId="5" fillId="3" borderId="62" xfId="1" applyFont="1" applyFill="1" applyBorder="1">
      <alignment vertical="center"/>
    </xf>
    <xf numFmtId="0" fontId="5" fillId="3" borderId="36" xfId="0" applyFont="1" applyFill="1" applyBorder="1">
      <alignment vertical="center"/>
    </xf>
    <xf numFmtId="38" fontId="5" fillId="3" borderId="63" xfId="1" applyFont="1" applyFill="1" applyBorder="1">
      <alignment vertical="center"/>
    </xf>
    <xf numFmtId="38" fontId="5" fillId="3" borderId="51" xfId="1" applyFont="1" applyFill="1" applyBorder="1">
      <alignment vertical="center"/>
    </xf>
    <xf numFmtId="38" fontId="5" fillId="3" borderId="59" xfId="1" applyFont="1" applyFill="1" applyBorder="1">
      <alignment vertical="center"/>
    </xf>
    <xf numFmtId="0" fontId="14" fillId="0" borderId="47" xfId="0" applyFont="1" applyBorder="1" applyAlignment="1">
      <alignment horizontal="center" vertical="center" wrapText="1"/>
    </xf>
    <xf numFmtId="0" fontId="5" fillId="0" borderId="14" xfId="0" applyFont="1" applyBorder="1">
      <alignment vertical="center"/>
    </xf>
    <xf numFmtId="38" fontId="5" fillId="3" borderId="56" xfId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0" fontId="13" fillId="0" borderId="16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8" fontId="5" fillId="0" borderId="2" xfId="1" applyFont="1" applyBorder="1" applyAlignment="1">
      <alignment horizontal="right" vertical="center"/>
    </xf>
    <xf numFmtId="178" fontId="5" fillId="3" borderId="48" xfId="2" applyNumberFormat="1" applyFont="1" applyFill="1" applyBorder="1" applyAlignment="1">
      <alignment horizontal="right" vertical="center"/>
    </xf>
    <xf numFmtId="179" fontId="5" fillId="3" borderId="49" xfId="2" applyNumberFormat="1" applyFont="1" applyFill="1" applyBorder="1" applyAlignment="1">
      <alignment horizontal="right" vertical="center"/>
    </xf>
    <xf numFmtId="180" fontId="5" fillId="3" borderId="49" xfId="2" applyNumberFormat="1" applyFont="1" applyFill="1" applyBorder="1" applyAlignment="1">
      <alignment horizontal="right" vertical="center"/>
    </xf>
    <xf numFmtId="178" fontId="5" fillId="0" borderId="48" xfId="2" applyNumberFormat="1" applyFont="1" applyFill="1" applyBorder="1" applyAlignment="1">
      <alignment horizontal="right" vertical="center"/>
    </xf>
    <xf numFmtId="179" fontId="5" fillId="0" borderId="49" xfId="2" applyNumberFormat="1" applyFont="1" applyFill="1" applyBorder="1" applyAlignment="1">
      <alignment horizontal="right" vertical="center"/>
    </xf>
    <xf numFmtId="180" fontId="5" fillId="0" borderId="49" xfId="2" applyNumberFormat="1" applyFont="1" applyFill="1" applyBorder="1" applyAlignment="1">
      <alignment horizontal="right" vertical="center"/>
    </xf>
    <xf numFmtId="0" fontId="7" fillId="0" borderId="60" xfId="0" applyFont="1" applyBorder="1" applyAlignment="1">
      <alignment horizontal="center" vertical="center"/>
    </xf>
    <xf numFmtId="38" fontId="5" fillId="0" borderId="44" xfId="1" applyFont="1" applyBorder="1">
      <alignment vertical="center"/>
    </xf>
    <xf numFmtId="0" fontId="5" fillId="3" borderId="21" xfId="0" applyFont="1" applyFill="1" applyBorder="1">
      <alignment vertical="center"/>
    </xf>
    <xf numFmtId="38" fontId="5" fillId="0" borderId="63" xfId="1" applyFont="1" applyFill="1" applyBorder="1">
      <alignment vertical="center"/>
    </xf>
    <xf numFmtId="38" fontId="5" fillId="0" borderId="65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0" fontId="5" fillId="3" borderId="49" xfId="0" applyFont="1" applyFill="1" applyBorder="1">
      <alignment vertical="center"/>
    </xf>
    <xf numFmtId="0" fontId="5" fillId="3" borderId="56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56" xfId="0" applyFont="1" applyFill="1" applyBorder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49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9" xfId="0" applyFont="1" applyBorder="1">
      <alignment vertical="center"/>
    </xf>
    <xf numFmtId="0" fontId="13" fillId="0" borderId="11" xfId="0" applyFont="1" applyBorder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5" fillId="3" borderId="62" xfId="0" applyFont="1" applyFill="1" applyBorder="1">
      <alignment vertical="center"/>
    </xf>
    <xf numFmtId="178" fontId="5" fillId="3" borderId="49" xfId="2" applyNumberFormat="1" applyFont="1" applyFill="1" applyBorder="1" applyAlignment="1">
      <alignment horizontal="right" vertical="center"/>
    </xf>
    <xf numFmtId="0" fontId="5" fillId="0" borderId="62" xfId="0" applyFont="1" applyFill="1" applyBorder="1">
      <alignment vertical="center"/>
    </xf>
    <xf numFmtId="178" fontId="5" fillId="0" borderId="49" xfId="2" applyNumberFormat="1" applyFont="1" applyFill="1" applyBorder="1" applyAlignment="1">
      <alignment horizontal="right" vertical="center"/>
    </xf>
    <xf numFmtId="0" fontId="7" fillId="0" borderId="67" xfId="0" applyFont="1" applyBorder="1" applyAlignment="1">
      <alignment horizontal="center" vertical="center"/>
    </xf>
    <xf numFmtId="0" fontId="5" fillId="3" borderId="63" xfId="0" applyFont="1" applyFill="1" applyBorder="1">
      <alignment vertical="center"/>
    </xf>
    <xf numFmtId="38" fontId="5" fillId="3" borderId="68" xfId="1" applyFont="1" applyFill="1" applyBorder="1">
      <alignment vertical="center"/>
    </xf>
    <xf numFmtId="0" fontId="5" fillId="3" borderId="68" xfId="0" applyFont="1" applyFill="1" applyBorder="1">
      <alignment vertical="center"/>
    </xf>
    <xf numFmtId="0" fontId="5" fillId="3" borderId="69" xfId="0" applyFont="1" applyFill="1" applyBorder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3" borderId="51" xfId="0" applyFont="1" applyFill="1" applyBorder="1">
      <alignment vertical="center"/>
    </xf>
    <xf numFmtId="0" fontId="5" fillId="3" borderId="59" xfId="0" applyFont="1" applyFill="1" applyBorder="1">
      <alignment vertical="center"/>
    </xf>
    <xf numFmtId="40" fontId="7" fillId="0" borderId="7" xfId="1" applyNumberFormat="1" applyFont="1" applyBorder="1" applyAlignment="1">
      <alignment horizontal="center" vertical="center" wrapText="1"/>
    </xf>
    <xf numFmtId="40" fontId="7" fillId="0" borderId="36" xfId="1" applyNumberFormat="1" applyFont="1" applyBorder="1" applyAlignment="1">
      <alignment horizontal="center" vertical="center" wrapText="1"/>
    </xf>
    <xf numFmtId="40" fontId="7" fillId="0" borderId="34" xfId="1" applyNumberFormat="1" applyFont="1" applyBorder="1" applyAlignment="1">
      <alignment horizontal="center" vertical="center" wrapText="1"/>
    </xf>
    <xf numFmtId="40" fontId="7" fillId="0" borderId="74" xfId="1" applyNumberFormat="1" applyFont="1" applyBorder="1" applyAlignment="1">
      <alignment horizontal="center" vertical="center" wrapText="1"/>
    </xf>
    <xf numFmtId="40" fontId="7" fillId="0" borderId="16" xfId="1" applyNumberFormat="1" applyFont="1" applyBorder="1" applyAlignment="1">
      <alignment horizontal="center" vertical="center" wrapText="1"/>
    </xf>
    <xf numFmtId="0" fontId="5" fillId="0" borderId="23" xfId="0" applyFont="1" applyBorder="1">
      <alignment vertical="center"/>
    </xf>
    <xf numFmtId="0" fontId="10" fillId="0" borderId="22" xfId="0" applyFont="1" applyBorder="1" applyAlignment="1">
      <alignment vertical="center"/>
    </xf>
    <xf numFmtId="38" fontId="15" fillId="0" borderId="23" xfId="1" applyFont="1" applyBorder="1">
      <alignment vertical="center"/>
    </xf>
    <xf numFmtId="38" fontId="15" fillId="0" borderId="24" xfId="1" applyFont="1" applyBorder="1">
      <alignment vertical="center"/>
    </xf>
    <xf numFmtId="181" fontId="15" fillId="0" borderId="23" xfId="1" applyNumberFormat="1" applyFont="1" applyBorder="1">
      <alignment vertical="center"/>
    </xf>
    <xf numFmtId="181" fontId="15" fillId="0" borderId="24" xfId="1" applyNumberFormat="1" applyFont="1" applyBorder="1">
      <alignment vertical="center"/>
    </xf>
    <xf numFmtId="181" fontId="15" fillId="0" borderId="22" xfId="1" applyNumberFormat="1" applyFont="1" applyBorder="1">
      <alignment vertical="center"/>
    </xf>
    <xf numFmtId="181" fontId="15" fillId="0" borderId="75" xfId="1" applyNumberFormat="1" applyFont="1" applyBorder="1">
      <alignment vertical="center"/>
    </xf>
    <xf numFmtId="181" fontId="15" fillId="0" borderId="38" xfId="1" applyNumberFormat="1" applyFont="1" applyBorder="1">
      <alignment vertical="center"/>
    </xf>
    <xf numFmtId="38" fontId="5" fillId="2" borderId="35" xfId="1" applyFont="1" applyFill="1" applyBorder="1">
      <alignment vertical="center"/>
    </xf>
    <xf numFmtId="181" fontId="5" fillId="2" borderId="12" xfId="1" applyNumberFormat="1" applyFont="1" applyFill="1" applyBorder="1">
      <alignment vertical="center"/>
    </xf>
    <xf numFmtId="181" fontId="5" fillId="2" borderId="35" xfId="1" applyNumberFormat="1" applyFont="1" applyFill="1" applyBorder="1">
      <alignment vertical="center"/>
    </xf>
    <xf numFmtId="181" fontId="5" fillId="2" borderId="76" xfId="1" applyNumberFormat="1" applyFont="1" applyFill="1" applyBorder="1">
      <alignment vertical="center"/>
    </xf>
    <xf numFmtId="181" fontId="5" fillId="2" borderId="21" xfId="1" applyNumberFormat="1" applyFont="1" applyFill="1" applyBorder="1">
      <alignment vertical="center"/>
    </xf>
    <xf numFmtId="181" fontId="5" fillId="2" borderId="26" xfId="1" applyNumberFormat="1" applyFont="1" applyFill="1" applyBorder="1">
      <alignment vertical="center"/>
    </xf>
    <xf numFmtId="38" fontId="5" fillId="0" borderId="35" xfId="1" applyFont="1" applyBorder="1">
      <alignment vertical="center"/>
    </xf>
    <xf numFmtId="181" fontId="5" fillId="0" borderId="12" xfId="1" applyNumberFormat="1" applyFont="1" applyFill="1" applyBorder="1">
      <alignment vertical="center"/>
    </xf>
    <xf numFmtId="181" fontId="5" fillId="0" borderId="35" xfId="1" applyNumberFormat="1" applyFont="1" applyFill="1" applyBorder="1">
      <alignment vertical="center"/>
    </xf>
    <xf numFmtId="181" fontId="5" fillId="0" borderId="76" xfId="1" applyNumberFormat="1" applyFont="1" applyFill="1" applyBorder="1">
      <alignment vertical="center"/>
    </xf>
    <xf numFmtId="181" fontId="5" fillId="0" borderId="11" xfId="1" applyNumberFormat="1" applyFont="1" applyFill="1" applyBorder="1">
      <alignment vertical="center"/>
    </xf>
    <xf numFmtId="181" fontId="5" fillId="2" borderId="11" xfId="1" applyNumberFormat="1" applyFont="1" applyFill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181" fontId="5" fillId="2" borderId="7" xfId="1" applyNumberFormat="1" applyFont="1" applyFill="1" applyBorder="1">
      <alignment vertical="center"/>
    </xf>
    <xf numFmtId="181" fontId="5" fillId="2" borderId="36" xfId="1" applyNumberFormat="1" applyFont="1" applyFill="1" applyBorder="1">
      <alignment vertical="center"/>
    </xf>
    <xf numFmtId="181" fontId="5" fillId="2" borderId="74" xfId="1" applyNumberFormat="1" applyFont="1" applyFill="1" applyBorder="1">
      <alignment vertical="center"/>
    </xf>
    <xf numFmtId="181" fontId="5" fillId="2" borderId="16" xfId="1" applyNumberFormat="1" applyFont="1" applyFill="1" applyBorder="1">
      <alignment vertical="center"/>
    </xf>
    <xf numFmtId="38" fontId="0" fillId="0" borderId="24" xfId="1" applyFont="1" applyBorder="1" applyAlignment="1">
      <alignment horizontal="center" vertical="center"/>
    </xf>
    <xf numFmtId="0" fontId="0" fillId="0" borderId="26" xfId="0" applyBorder="1">
      <alignment vertical="center"/>
    </xf>
    <xf numFmtId="181" fontId="0" fillId="0" borderId="26" xfId="1" applyNumberFormat="1" applyFon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>
      <alignment vertical="center"/>
    </xf>
    <xf numFmtId="38" fontId="0" fillId="0" borderId="35" xfId="1" applyFont="1" applyBorder="1">
      <alignment vertical="center"/>
    </xf>
    <xf numFmtId="181" fontId="0" fillId="0" borderId="35" xfId="1" applyNumberFormat="1" applyFont="1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>
      <alignment vertical="center"/>
    </xf>
    <xf numFmtId="38" fontId="0" fillId="0" borderId="64" xfId="1" applyFont="1" applyBorder="1">
      <alignment vertical="center"/>
    </xf>
    <xf numFmtId="181" fontId="0" fillId="0" borderId="64" xfId="1" applyNumberFormat="1" applyFont="1" applyBorder="1">
      <alignment vertical="center"/>
    </xf>
    <xf numFmtId="0" fontId="0" fillId="0" borderId="37" xfId="0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37" xfId="0" applyFill="1" applyBorder="1">
      <alignment vertical="center"/>
    </xf>
    <xf numFmtId="177" fontId="0" fillId="0" borderId="37" xfId="0" applyNumberFormat="1" applyBorder="1">
      <alignment vertical="center"/>
    </xf>
    <xf numFmtId="1" fontId="0" fillId="0" borderId="35" xfId="0" applyNumberFormat="1" applyBorder="1" applyAlignment="1">
      <alignment horizontal="center" vertical="center"/>
    </xf>
    <xf numFmtId="0" fontId="0" fillId="0" borderId="35" xfId="0" applyFill="1" applyBorder="1">
      <alignment vertical="center"/>
    </xf>
    <xf numFmtId="177" fontId="0" fillId="0" borderId="35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36" xfId="0" applyFill="1" applyBorder="1">
      <alignment vertical="center"/>
    </xf>
    <xf numFmtId="177" fontId="0" fillId="0" borderId="36" xfId="0" applyNumberFormat="1" applyBorder="1">
      <alignment vertical="center"/>
    </xf>
    <xf numFmtId="0" fontId="0" fillId="0" borderId="26" xfId="0" applyFill="1" applyBorder="1">
      <alignment vertical="center"/>
    </xf>
    <xf numFmtId="38" fontId="0" fillId="0" borderId="26" xfId="1" applyFont="1" applyFill="1" applyBorder="1">
      <alignment vertical="center"/>
    </xf>
    <xf numFmtId="177" fontId="0" fillId="0" borderId="26" xfId="0" applyNumberFormat="1" applyFill="1" applyBorder="1">
      <alignment vertical="center"/>
    </xf>
    <xf numFmtId="38" fontId="0" fillId="0" borderId="35" xfId="1" applyFont="1" applyFill="1" applyBorder="1">
      <alignment vertical="center"/>
    </xf>
    <xf numFmtId="177" fontId="0" fillId="0" borderId="35" xfId="0" applyNumberFormat="1" applyFill="1" applyBorder="1">
      <alignment vertical="center"/>
    </xf>
    <xf numFmtId="0" fontId="0" fillId="0" borderId="64" xfId="0" applyFill="1" applyBorder="1">
      <alignment vertical="center"/>
    </xf>
    <xf numFmtId="38" fontId="0" fillId="0" borderId="64" xfId="1" applyFont="1" applyFill="1" applyBorder="1">
      <alignment vertical="center"/>
    </xf>
    <xf numFmtId="177" fontId="0" fillId="0" borderId="64" xfId="0" applyNumberFormat="1" applyFill="1" applyBorder="1">
      <alignment vertical="center"/>
    </xf>
    <xf numFmtId="38" fontId="0" fillId="0" borderId="37" xfId="1" applyFont="1" applyFill="1" applyBorder="1">
      <alignment vertical="center"/>
    </xf>
    <xf numFmtId="181" fontId="0" fillId="0" borderId="37" xfId="1" applyNumberFormat="1" applyFont="1" applyBorder="1">
      <alignment vertical="center"/>
    </xf>
    <xf numFmtId="38" fontId="0" fillId="0" borderId="36" xfId="1" applyFont="1" applyFill="1" applyBorder="1">
      <alignment vertical="center"/>
    </xf>
    <xf numFmtId="181" fontId="0" fillId="0" borderId="36" xfId="1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 wrapText="1"/>
    </xf>
    <xf numFmtId="38" fontId="7" fillId="0" borderId="21" xfId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38" fontId="15" fillId="0" borderId="54" xfId="1" applyFont="1" applyBorder="1" applyAlignment="1">
      <alignment horizontal="center" vertical="center"/>
    </xf>
    <xf numFmtId="38" fontId="15" fillId="0" borderId="55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38" fontId="5" fillId="0" borderId="54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40" fontId="7" fillId="0" borderId="26" xfId="1" applyNumberFormat="1" applyFont="1" applyBorder="1" applyAlignment="1">
      <alignment horizontal="center" vertical="center" wrapText="1"/>
    </xf>
    <xf numFmtId="40" fontId="7" fillId="0" borderId="36" xfId="1" applyNumberFormat="1" applyFont="1" applyBorder="1" applyAlignment="1">
      <alignment horizontal="center" vertical="center" wrapText="1"/>
    </xf>
    <xf numFmtId="38" fontId="7" fillId="0" borderId="23" xfId="1" applyFont="1" applyBorder="1" applyAlignment="1">
      <alignment horizontal="center" vertical="center"/>
    </xf>
    <xf numFmtId="38" fontId="7" fillId="0" borderId="73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72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 wrapText="1"/>
    </xf>
    <xf numFmtId="38" fontId="0" fillId="0" borderId="24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sqref="A1:A2"/>
    </sheetView>
  </sheetViews>
  <sheetFormatPr defaultColWidth="9.25" defaultRowHeight="27.75" customHeight="1"/>
  <cols>
    <col min="1" max="1" width="8" bestFit="1" customWidth="1"/>
    <col min="2" max="2" width="11" bestFit="1" customWidth="1"/>
    <col min="4" max="4" width="6" bestFit="1" customWidth="1"/>
    <col min="5" max="5" width="11" bestFit="1" customWidth="1"/>
    <col min="6" max="6" width="10.25" bestFit="1" customWidth="1"/>
    <col min="7" max="7" width="5.625" bestFit="1" customWidth="1"/>
    <col min="8" max="8" width="10.5" bestFit="1" customWidth="1"/>
  </cols>
  <sheetData>
    <row r="1" spans="1:8" ht="27.75" customHeight="1">
      <c r="A1" s="324" t="s">
        <v>0</v>
      </c>
      <c r="B1" s="326" t="s">
        <v>1</v>
      </c>
      <c r="C1" s="327"/>
      <c r="D1" s="328"/>
      <c r="E1" s="326" t="s">
        <v>2</v>
      </c>
      <c r="F1" s="327"/>
      <c r="G1" s="327"/>
      <c r="H1" s="329"/>
    </row>
    <row r="2" spans="1:8" ht="27.75" customHeight="1">
      <c r="A2" s="325"/>
      <c r="B2" s="1" t="s">
        <v>3</v>
      </c>
      <c r="C2" s="1" t="s">
        <v>4</v>
      </c>
      <c r="D2" s="2" t="s">
        <v>5</v>
      </c>
      <c r="E2" s="1" t="s">
        <v>3</v>
      </c>
      <c r="F2" s="1" t="s">
        <v>4</v>
      </c>
      <c r="G2" s="3" t="s">
        <v>5</v>
      </c>
      <c r="H2" s="4" t="s">
        <v>6</v>
      </c>
    </row>
    <row r="3" spans="1:8" ht="27.75" customHeight="1">
      <c r="A3" s="5" t="s">
        <v>7</v>
      </c>
      <c r="B3" s="6">
        <v>22131</v>
      </c>
      <c r="C3" s="6">
        <v>21906</v>
      </c>
      <c r="D3" s="7">
        <f>((C3-B3)/B3)*100</f>
        <v>-1.0166734444896299</v>
      </c>
      <c r="E3" s="6">
        <v>236927</v>
      </c>
      <c r="F3" s="6">
        <v>241408</v>
      </c>
      <c r="G3" s="8">
        <f>((F3-E3)/E3)*100</f>
        <v>1.8912998518531023</v>
      </c>
      <c r="H3" s="9">
        <f>F3/C3</f>
        <v>11.020177120423629</v>
      </c>
    </row>
    <row r="4" spans="1:8" ht="27.75" customHeight="1">
      <c r="A4" s="10" t="s">
        <v>8</v>
      </c>
      <c r="B4" s="11">
        <v>89194</v>
      </c>
      <c r="C4" s="11">
        <v>86088</v>
      </c>
      <c r="D4" s="12">
        <f>((C4-B4)/B4)*100</f>
        <v>-3.4822970154943156</v>
      </c>
      <c r="E4" s="11">
        <v>865025</v>
      </c>
      <c r="F4" s="11">
        <v>878756</v>
      </c>
      <c r="G4" s="13">
        <f>((F4-E4)/E4)*100</f>
        <v>1.5873529666772639</v>
      </c>
      <c r="H4" s="14">
        <f>F4/C4</f>
        <v>10.207647988105194</v>
      </c>
    </row>
    <row r="5" spans="1:8" ht="27.75" customHeight="1">
      <c r="A5" s="15" t="s">
        <v>9</v>
      </c>
      <c r="B5" s="16">
        <v>5453635</v>
      </c>
      <c r="C5" s="16">
        <v>5340783</v>
      </c>
      <c r="D5" s="17">
        <f>((C5-B5)/B5)*100</f>
        <v>-2.0692987337803137</v>
      </c>
      <c r="E5" s="16">
        <v>55837252</v>
      </c>
      <c r="F5" s="16">
        <v>56872826</v>
      </c>
      <c r="G5" s="18">
        <f>((F5-E5)/E5)*100</f>
        <v>1.8546292356937624</v>
      </c>
      <c r="H5" s="19">
        <f>F5/C5</f>
        <v>10.648780525252571</v>
      </c>
    </row>
  </sheetData>
  <mergeCells count="3">
    <mergeCell ref="A1:A2"/>
    <mergeCell ref="B1:D1"/>
    <mergeCell ref="E1:H1"/>
  </mergeCells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O15" sqref="O15"/>
    </sheetView>
  </sheetViews>
  <sheetFormatPr defaultRowHeight="13.5"/>
  <cols>
    <col min="1" max="1" width="3.75" bestFit="1" customWidth="1"/>
    <col min="2" max="2" width="29" bestFit="1" customWidth="1"/>
    <col min="6" max="7" width="5.625" bestFit="1" customWidth="1"/>
    <col min="11" max="13" width="5.625" bestFit="1" customWidth="1"/>
    <col min="14" max="14" width="5.875" bestFit="1" customWidth="1"/>
  </cols>
  <sheetData>
    <row r="1" spans="1:14">
      <c r="A1" s="368" t="s">
        <v>31</v>
      </c>
      <c r="B1" s="369"/>
      <c r="C1" s="376" t="s">
        <v>32</v>
      </c>
      <c r="D1" s="377"/>
      <c r="E1" s="377"/>
      <c r="F1" s="377"/>
      <c r="G1" s="404"/>
      <c r="H1" s="376" t="s">
        <v>33</v>
      </c>
      <c r="I1" s="377"/>
      <c r="J1" s="377"/>
      <c r="K1" s="377"/>
      <c r="L1" s="405"/>
      <c r="M1" s="402" t="s">
        <v>190</v>
      </c>
      <c r="N1" s="403"/>
    </row>
    <row r="2" spans="1:14">
      <c r="A2" s="370"/>
      <c r="B2" s="371"/>
      <c r="C2" s="406" t="s">
        <v>191</v>
      </c>
      <c r="D2" s="398" t="s">
        <v>192</v>
      </c>
      <c r="E2" s="398" t="s">
        <v>193</v>
      </c>
      <c r="F2" s="400" t="s">
        <v>194</v>
      </c>
      <c r="G2" s="403"/>
      <c r="H2" s="406" t="s">
        <v>191</v>
      </c>
      <c r="I2" s="398" t="s">
        <v>192</v>
      </c>
      <c r="J2" s="398" t="s">
        <v>193</v>
      </c>
      <c r="K2" s="400" t="s">
        <v>194</v>
      </c>
      <c r="L2" s="401"/>
      <c r="M2" s="402" t="s">
        <v>194</v>
      </c>
      <c r="N2" s="403"/>
    </row>
    <row r="3" spans="1:14">
      <c r="A3" s="372"/>
      <c r="B3" s="373"/>
      <c r="C3" s="407"/>
      <c r="D3" s="399"/>
      <c r="E3" s="399"/>
      <c r="F3" s="258" t="s">
        <v>192</v>
      </c>
      <c r="G3" s="259" t="s">
        <v>193</v>
      </c>
      <c r="H3" s="407"/>
      <c r="I3" s="399"/>
      <c r="J3" s="399"/>
      <c r="K3" s="260" t="s">
        <v>192</v>
      </c>
      <c r="L3" s="261" t="s">
        <v>193</v>
      </c>
      <c r="M3" s="262" t="s">
        <v>192</v>
      </c>
      <c r="N3" s="64" t="s">
        <v>193</v>
      </c>
    </row>
    <row r="4" spans="1:14">
      <c r="A4" s="263"/>
      <c r="B4" s="264" t="s">
        <v>36</v>
      </c>
      <c r="C4" s="265">
        <v>241408</v>
      </c>
      <c r="D4" s="265">
        <f>SUM(D5:D21)</f>
        <v>134473</v>
      </c>
      <c r="E4" s="266">
        <f>SUM(E5:E21)</f>
        <v>106143</v>
      </c>
      <c r="F4" s="267">
        <f t="shared" ref="F4:F21" si="0">D4/C4*100</f>
        <v>55.703622083775187</v>
      </c>
      <c r="G4" s="268">
        <f t="shared" ref="G4:G21" si="1">E4/C4*100</f>
        <v>43.968302624602337</v>
      </c>
      <c r="H4" s="265">
        <v>236927</v>
      </c>
      <c r="I4" s="265">
        <v>133563</v>
      </c>
      <c r="J4" s="266">
        <v>102697</v>
      </c>
      <c r="K4" s="269">
        <f t="shared" ref="K4:K21" si="2">I4/H4*100</f>
        <v>56.373060056473093</v>
      </c>
      <c r="L4" s="270">
        <f t="shared" ref="L4:L21" si="3">J4/H4*100</f>
        <v>43.345418631055132</v>
      </c>
      <c r="M4" s="271">
        <f t="shared" ref="M4:N21" si="4">F4-K4</f>
        <v>-0.6694379726979065</v>
      </c>
      <c r="N4" s="268">
        <f t="shared" si="4"/>
        <v>0.62288399354720525</v>
      </c>
    </row>
    <row r="5" spans="1:14">
      <c r="A5" s="72" t="s">
        <v>37</v>
      </c>
      <c r="B5" s="103" t="s">
        <v>195</v>
      </c>
      <c r="C5" s="6">
        <v>799</v>
      </c>
      <c r="D5" s="272">
        <v>459</v>
      </c>
      <c r="E5" s="6">
        <v>340</v>
      </c>
      <c r="F5" s="273">
        <f t="shared" si="0"/>
        <v>57.446808510638306</v>
      </c>
      <c r="G5" s="274">
        <f t="shared" si="1"/>
        <v>42.553191489361701</v>
      </c>
      <c r="H5" s="6">
        <v>784</v>
      </c>
      <c r="I5" s="272">
        <v>423</v>
      </c>
      <c r="J5" s="6">
        <v>361</v>
      </c>
      <c r="K5" s="273">
        <f t="shared" si="2"/>
        <v>53.954081632653065</v>
      </c>
      <c r="L5" s="275">
        <f t="shared" si="3"/>
        <v>46.045918367346935</v>
      </c>
      <c r="M5" s="276">
        <f t="shared" si="4"/>
        <v>3.4927268779852412</v>
      </c>
      <c r="N5" s="277">
        <f t="shared" si="4"/>
        <v>-3.4927268779852341</v>
      </c>
    </row>
    <row r="6" spans="1:14">
      <c r="A6" s="79" t="s">
        <v>93</v>
      </c>
      <c r="B6" s="109" t="s">
        <v>196</v>
      </c>
      <c r="C6" s="187">
        <v>55</v>
      </c>
      <c r="D6" s="278">
        <v>42</v>
      </c>
      <c r="E6" s="11">
        <v>13</v>
      </c>
      <c r="F6" s="279">
        <f t="shared" si="0"/>
        <v>76.363636363636374</v>
      </c>
      <c r="G6" s="280">
        <f t="shared" si="1"/>
        <v>23.636363636363637</v>
      </c>
      <c r="H6" s="187">
        <v>104</v>
      </c>
      <c r="I6" s="278">
        <v>82</v>
      </c>
      <c r="J6" s="11">
        <v>22</v>
      </c>
      <c r="K6" s="279">
        <f t="shared" si="2"/>
        <v>78.84615384615384</v>
      </c>
      <c r="L6" s="281">
        <f t="shared" si="3"/>
        <v>21.153846153846153</v>
      </c>
      <c r="M6" s="282">
        <f t="shared" si="4"/>
        <v>-2.4825174825174656</v>
      </c>
      <c r="N6" s="280">
        <f t="shared" si="4"/>
        <v>2.4825174825174834</v>
      </c>
    </row>
    <row r="7" spans="1:14">
      <c r="A7" s="86" t="s">
        <v>95</v>
      </c>
      <c r="B7" s="115" t="s">
        <v>96</v>
      </c>
      <c r="C7" s="6">
        <v>16886</v>
      </c>
      <c r="D7" s="272">
        <v>13610</v>
      </c>
      <c r="E7" s="6">
        <v>3253</v>
      </c>
      <c r="F7" s="273">
        <f t="shared" si="0"/>
        <v>80.599313040388481</v>
      </c>
      <c r="G7" s="274">
        <f t="shared" si="1"/>
        <v>19.264479450432312</v>
      </c>
      <c r="H7" s="6">
        <v>17102</v>
      </c>
      <c r="I7" s="272">
        <v>13915</v>
      </c>
      <c r="J7" s="6">
        <v>3187</v>
      </c>
      <c r="K7" s="273">
        <f t="shared" si="2"/>
        <v>81.364752660507548</v>
      </c>
      <c r="L7" s="275">
        <f t="shared" si="3"/>
        <v>18.635247339492459</v>
      </c>
      <c r="M7" s="283">
        <f t="shared" si="4"/>
        <v>-0.76543962011906785</v>
      </c>
      <c r="N7" s="274">
        <f t="shared" si="4"/>
        <v>0.62923211093985287</v>
      </c>
    </row>
    <row r="8" spans="1:14">
      <c r="A8" s="79" t="s">
        <v>72</v>
      </c>
      <c r="B8" s="109" t="s">
        <v>197</v>
      </c>
      <c r="C8" s="187">
        <v>32008</v>
      </c>
      <c r="D8" s="278">
        <v>23388</v>
      </c>
      <c r="E8" s="11">
        <v>8582</v>
      </c>
      <c r="F8" s="279">
        <f t="shared" si="0"/>
        <v>73.06923269182704</v>
      </c>
      <c r="G8" s="280">
        <f t="shared" si="1"/>
        <v>26.812046988252934</v>
      </c>
      <c r="H8" s="187">
        <v>33971</v>
      </c>
      <c r="I8" s="278">
        <v>24768</v>
      </c>
      <c r="J8" s="11">
        <v>9203</v>
      </c>
      <c r="K8" s="279">
        <f t="shared" si="2"/>
        <v>72.909246121692036</v>
      </c>
      <c r="L8" s="281">
        <f t="shared" si="3"/>
        <v>27.090753878307964</v>
      </c>
      <c r="M8" s="282">
        <f t="shared" si="4"/>
        <v>0.15998657013500406</v>
      </c>
      <c r="N8" s="280">
        <f t="shared" si="4"/>
        <v>-0.27870689005503024</v>
      </c>
    </row>
    <row r="9" spans="1:14">
      <c r="A9" s="86" t="s">
        <v>198</v>
      </c>
      <c r="B9" s="115" t="s">
        <v>58</v>
      </c>
      <c r="C9" s="6">
        <v>753</v>
      </c>
      <c r="D9" s="272">
        <v>651</v>
      </c>
      <c r="E9" s="6">
        <v>102</v>
      </c>
      <c r="F9" s="273">
        <f t="shared" si="0"/>
        <v>86.454183266932276</v>
      </c>
      <c r="G9" s="274">
        <f t="shared" si="1"/>
        <v>13.545816733067728</v>
      </c>
      <c r="H9" s="6">
        <v>1162</v>
      </c>
      <c r="I9" s="272">
        <v>923</v>
      </c>
      <c r="J9" s="6">
        <v>239</v>
      </c>
      <c r="K9" s="273">
        <f t="shared" si="2"/>
        <v>79.432013769363166</v>
      </c>
      <c r="L9" s="275">
        <f t="shared" si="3"/>
        <v>20.567986230636834</v>
      </c>
      <c r="M9" s="283">
        <f t="shared" si="4"/>
        <v>7.0221694975691094</v>
      </c>
      <c r="N9" s="274">
        <f t="shared" si="4"/>
        <v>-7.0221694975691058</v>
      </c>
    </row>
    <row r="10" spans="1:14">
      <c r="A10" s="79" t="s">
        <v>199</v>
      </c>
      <c r="B10" s="109" t="s">
        <v>200</v>
      </c>
      <c r="C10" s="187">
        <v>4709</v>
      </c>
      <c r="D10" s="278">
        <v>3430</v>
      </c>
      <c r="E10" s="11">
        <v>1262</v>
      </c>
      <c r="F10" s="279">
        <f t="shared" si="0"/>
        <v>72.839244000849433</v>
      </c>
      <c r="G10" s="280">
        <f t="shared" si="1"/>
        <v>26.799745168825652</v>
      </c>
      <c r="H10" s="187">
        <v>5176</v>
      </c>
      <c r="I10" s="278">
        <v>3503</v>
      </c>
      <c r="J10" s="11">
        <v>1605</v>
      </c>
      <c r="K10" s="279">
        <f t="shared" si="2"/>
        <v>67.677743431221018</v>
      </c>
      <c r="L10" s="281">
        <f t="shared" si="3"/>
        <v>31.008500772797525</v>
      </c>
      <c r="M10" s="282">
        <f t="shared" si="4"/>
        <v>5.1615005696284157</v>
      </c>
      <c r="N10" s="280">
        <f t="shared" si="4"/>
        <v>-4.2087556039718734</v>
      </c>
    </row>
    <row r="11" spans="1:14">
      <c r="A11" s="86" t="s">
        <v>201</v>
      </c>
      <c r="B11" s="115" t="s">
        <v>38</v>
      </c>
      <c r="C11" s="6">
        <v>11174</v>
      </c>
      <c r="D11" s="272">
        <v>9072</v>
      </c>
      <c r="E11" s="6">
        <v>2070</v>
      </c>
      <c r="F11" s="273">
        <f t="shared" si="0"/>
        <v>81.18847324145338</v>
      </c>
      <c r="G11" s="274">
        <f t="shared" si="1"/>
        <v>18.525147664220512</v>
      </c>
      <c r="H11" s="6">
        <v>10792</v>
      </c>
      <c r="I11" s="272">
        <v>9000</v>
      </c>
      <c r="J11" s="6">
        <v>1792</v>
      </c>
      <c r="K11" s="273">
        <f t="shared" si="2"/>
        <v>83.395107487027431</v>
      </c>
      <c r="L11" s="275">
        <f t="shared" si="3"/>
        <v>16.604892512972572</v>
      </c>
      <c r="M11" s="283">
        <f t="shared" si="4"/>
        <v>-2.2066342455740511</v>
      </c>
      <c r="N11" s="274">
        <f t="shared" si="4"/>
        <v>1.9202551512479396</v>
      </c>
    </row>
    <row r="12" spans="1:14">
      <c r="A12" s="79" t="s">
        <v>39</v>
      </c>
      <c r="B12" s="109" t="s">
        <v>62</v>
      </c>
      <c r="C12" s="187">
        <v>54163</v>
      </c>
      <c r="D12" s="278">
        <v>28741</v>
      </c>
      <c r="E12" s="11">
        <v>25322</v>
      </c>
      <c r="F12" s="279">
        <f t="shared" si="0"/>
        <v>53.063899710134223</v>
      </c>
      <c r="G12" s="280">
        <f t="shared" si="1"/>
        <v>46.751472407362961</v>
      </c>
      <c r="H12" s="187">
        <v>52637</v>
      </c>
      <c r="I12" s="278">
        <v>28341</v>
      </c>
      <c r="J12" s="11">
        <v>24191</v>
      </c>
      <c r="K12" s="279">
        <f t="shared" si="2"/>
        <v>53.842354237513533</v>
      </c>
      <c r="L12" s="281">
        <f t="shared" si="3"/>
        <v>45.958166308870183</v>
      </c>
      <c r="M12" s="282">
        <f t="shared" si="4"/>
        <v>-0.77845452737930998</v>
      </c>
      <c r="N12" s="280">
        <f t="shared" si="4"/>
        <v>0.79330609849277778</v>
      </c>
    </row>
    <row r="13" spans="1:14">
      <c r="A13" s="86" t="s">
        <v>202</v>
      </c>
      <c r="B13" s="115" t="s">
        <v>63</v>
      </c>
      <c r="C13" s="6">
        <v>8423</v>
      </c>
      <c r="D13" s="272">
        <v>3855</v>
      </c>
      <c r="E13" s="6">
        <v>4408</v>
      </c>
      <c r="F13" s="273">
        <f t="shared" si="0"/>
        <v>45.767541256084534</v>
      </c>
      <c r="G13" s="274">
        <f t="shared" si="1"/>
        <v>52.332898017333498</v>
      </c>
      <c r="H13" s="6">
        <v>8253</v>
      </c>
      <c r="I13" s="272">
        <v>3970</v>
      </c>
      <c r="J13" s="6">
        <v>4283</v>
      </c>
      <c r="K13" s="273">
        <f t="shared" si="2"/>
        <v>48.10371985944505</v>
      </c>
      <c r="L13" s="275">
        <f t="shared" si="3"/>
        <v>51.89628014055495</v>
      </c>
      <c r="M13" s="283">
        <f t="shared" si="4"/>
        <v>-2.3361786033605156</v>
      </c>
      <c r="N13" s="274">
        <f t="shared" si="4"/>
        <v>0.43661787677854846</v>
      </c>
    </row>
    <row r="14" spans="1:14">
      <c r="A14" s="79" t="s">
        <v>40</v>
      </c>
      <c r="B14" s="109" t="s">
        <v>41</v>
      </c>
      <c r="C14" s="187">
        <v>5792</v>
      </c>
      <c r="D14" s="278">
        <v>3038</v>
      </c>
      <c r="E14" s="11">
        <v>2713</v>
      </c>
      <c r="F14" s="279">
        <f t="shared" si="0"/>
        <v>52.451657458563538</v>
      </c>
      <c r="G14" s="280">
        <f t="shared" si="1"/>
        <v>46.840469613259664</v>
      </c>
      <c r="H14" s="187">
        <v>5749</v>
      </c>
      <c r="I14" s="278">
        <v>3181</v>
      </c>
      <c r="J14" s="11">
        <v>2559</v>
      </c>
      <c r="K14" s="279">
        <f t="shared" si="2"/>
        <v>55.331361975995833</v>
      </c>
      <c r="L14" s="281">
        <f t="shared" si="3"/>
        <v>44.512089058966772</v>
      </c>
      <c r="M14" s="282">
        <f t="shared" si="4"/>
        <v>-2.8797045174322946</v>
      </c>
      <c r="N14" s="280">
        <f t="shared" si="4"/>
        <v>2.3283805542928917</v>
      </c>
    </row>
    <row r="15" spans="1:14">
      <c r="A15" s="86" t="s">
        <v>79</v>
      </c>
      <c r="B15" s="115" t="s">
        <v>64</v>
      </c>
      <c r="C15" s="6">
        <v>8278</v>
      </c>
      <c r="D15" s="272">
        <v>5506</v>
      </c>
      <c r="E15" s="6">
        <v>2744</v>
      </c>
      <c r="F15" s="273">
        <f t="shared" si="0"/>
        <v>66.513650640251271</v>
      </c>
      <c r="G15" s="274">
        <f t="shared" si="1"/>
        <v>33.148103406619953</v>
      </c>
      <c r="H15" s="6">
        <v>8338</v>
      </c>
      <c r="I15" s="272">
        <v>5770</v>
      </c>
      <c r="J15" s="6">
        <v>2568</v>
      </c>
      <c r="K15" s="273">
        <f t="shared" si="2"/>
        <v>69.201247301511145</v>
      </c>
      <c r="L15" s="275">
        <f t="shared" si="3"/>
        <v>30.798752698488848</v>
      </c>
      <c r="M15" s="283">
        <f t="shared" si="4"/>
        <v>-2.6875966612598745</v>
      </c>
      <c r="N15" s="274">
        <f t="shared" si="4"/>
        <v>2.3493507081311051</v>
      </c>
    </row>
    <row r="16" spans="1:14">
      <c r="A16" s="79" t="s">
        <v>203</v>
      </c>
      <c r="B16" s="109" t="s">
        <v>65</v>
      </c>
      <c r="C16" s="187">
        <v>22120</v>
      </c>
      <c r="D16" s="278">
        <v>8657</v>
      </c>
      <c r="E16" s="11">
        <v>13328</v>
      </c>
      <c r="F16" s="279">
        <f t="shared" si="0"/>
        <v>39.136528028933093</v>
      </c>
      <c r="G16" s="280">
        <f t="shared" si="1"/>
        <v>60.253164556962027</v>
      </c>
      <c r="H16" s="187">
        <v>23472</v>
      </c>
      <c r="I16" s="278">
        <v>8774</v>
      </c>
      <c r="J16" s="11">
        <v>14328</v>
      </c>
      <c r="K16" s="279">
        <f t="shared" si="2"/>
        <v>37.380708929788689</v>
      </c>
      <c r="L16" s="281">
        <f t="shared" si="3"/>
        <v>61.042944785276077</v>
      </c>
      <c r="M16" s="282">
        <f t="shared" si="4"/>
        <v>1.7558190991444036</v>
      </c>
      <c r="N16" s="280">
        <f t="shared" si="4"/>
        <v>-0.7897802283140507</v>
      </c>
    </row>
    <row r="17" spans="1:14">
      <c r="A17" s="86" t="s">
        <v>43</v>
      </c>
      <c r="B17" s="115" t="s">
        <v>44</v>
      </c>
      <c r="C17" s="6">
        <v>11532</v>
      </c>
      <c r="D17" s="272">
        <v>4849</v>
      </c>
      <c r="E17" s="6">
        <v>6627</v>
      </c>
      <c r="F17" s="273">
        <f t="shared" si="0"/>
        <v>42.048213666319803</v>
      </c>
      <c r="G17" s="274">
        <f t="shared" si="1"/>
        <v>57.46618106139438</v>
      </c>
      <c r="H17" s="6">
        <v>11577</v>
      </c>
      <c r="I17" s="272">
        <v>4703</v>
      </c>
      <c r="J17" s="6">
        <v>6759</v>
      </c>
      <c r="K17" s="273">
        <f t="shared" si="2"/>
        <v>40.623650341193745</v>
      </c>
      <c r="L17" s="275">
        <f t="shared" si="3"/>
        <v>58.383000777403474</v>
      </c>
      <c r="M17" s="283">
        <f t="shared" si="4"/>
        <v>1.4245633251260585</v>
      </c>
      <c r="N17" s="274">
        <f t="shared" si="4"/>
        <v>-0.91681971600909407</v>
      </c>
    </row>
    <row r="18" spans="1:14">
      <c r="A18" s="79" t="s">
        <v>45</v>
      </c>
      <c r="B18" s="109" t="s">
        <v>46</v>
      </c>
      <c r="C18" s="187">
        <v>7715</v>
      </c>
      <c r="D18" s="278">
        <v>3638</v>
      </c>
      <c r="E18" s="11">
        <v>4066</v>
      </c>
      <c r="F18" s="279">
        <f t="shared" si="0"/>
        <v>47.154893065456903</v>
      </c>
      <c r="G18" s="280">
        <f t="shared" si="1"/>
        <v>52.702527543745944</v>
      </c>
      <c r="H18" s="187">
        <v>7401</v>
      </c>
      <c r="I18" s="278">
        <v>3673</v>
      </c>
      <c r="J18" s="11">
        <v>3728</v>
      </c>
      <c r="K18" s="279">
        <f t="shared" si="2"/>
        <v>49.628428590730984</v>
      </c>
      <c r="L18" s="281">
        <f t="shared" si="3"/>
        <v>50.371571409269023</v>
      </c>
      <c r="M18" s="282">
        <f t="shared" si="4"/>
        <v>-2.4735355252740803</v>
      </c>
      <c r="N18" s="280">
        <f t="shared" si="4"/>
        <v>2.3309561344769207</v>
      </c>
    </row>
    <row r="19" spans="1:14">
      <c r="A19" s="86" t="s">
        <v>47</v>
      </c>
      <c r="B19" s="115" t="s">
        <v>86</v>
      </c>
      <c r="C19" s="6">
        <v>26318</v>
      </c>
      <c r="D19" s="272">
        <v>7120</v>
      </c>
      <c r="E19" s="6">
        <v>19122</v>
      </c>
      <c r="F19" s="273">
        <f t="shared" si="0"/>
        <v>27.053727486891098</v>
      </c>
      <c r="G19" s="274">
        <f t="shared" si="1"/>
        <v>72.657496770271308</v>
      </c>
      <c r="H19" s="6">
        <v>21588</v>
      </c>
      <c r="I19" s="272">
        <v>5777</v>
      </c>
      <c r="J19" s="6">
        <v>15811</v>
      </c>
      <c r="K19" s="273">
        <f t="shared" si="2"/>
        <v>26.760237168797481</v>
      </c>
      <c r="L19" s="275">
        <f t="shared" si="3"/>
        <v>73.239762831202512</v>
      </c>
      <c r="M19" s="283">
        <f t="shared" si="4"/>
        <v>0.29349031809361747</v>
      </c>
      <c r="N19" s="274">
        <f t="shared" si="4"/>
        <v>-0.58226606093120381</v>
      </c>
    </row>
    <row r="20" spans="1:14">
      <c r="A20" s="79" t="s">
        <v>48</v>
      </c>
      <c r="B20" s="109" t="s">
        <v>68</v>
      </c>
      <c r="C20" s="187">
        <v>2317</v>
      </c>
      <c r="D20" s="278">
        <v>1387</v>
      </c>
      <c r="E20" s="11">
        <v>930</v>
      </c>
      <c r="F20" s="279">
        <f t="shared" si="0"/>
        <v>59.861890375485537</v>
      </c>
      <c r="G20" s="280">
        <f t="shared" si="1"/>
        <v>40.138109624514456</v>
      </c>
      <c r="H20" s="187">
        <v>1009</v>
      </c>
      <c r="I20" s="278">
        <v>498</v>
      </c>
      <c r="J20" s="11">
        <v>511</v>
      </c>
      <c r="K20" s="279">
        <f t="shared" si="2"/>
        <v>49.35579781962339</v>
      </c>
      <c r="L20" s="281">
        <f t="shared" si="3"/>
        <v>50.64420218037661</v>
      </c>
      <c r="M20" s="282">
        <f t="shared" si="4"/>
        <v>10.506092555862146</v>
      </c>
      <c r="N20" s="280">
        <f t="shared" si="4"/>
        <v>-10.506092555862153</v>
      </c>
    </row>
    <row r="21" spans="1:14">
      <c r="A21" s="87" t="s">
        <v>87</v>
      </c>
      <c r="B21" s="122" t="s">
        <v>50</v>
      </c>
      <c r="C21" s="284">
        <v>28366</v>
      </c>
      <c r="D21" s="285">
        <v>17030</v>
      </c>
      <c r="E21" s="285">
        <v>11261</v>
      </c>
      <c r="F21" s="286">
        <f t="shared" si="0"/>
        <v>60.036663611365718</v>
      </c>
      <c r="G21" s="287">
        <f t="shared" si="1"/>
        <v>39.698935345131495</v>
      </c>
      <c r="H21" s="284">
        <v>27812</v>
      </c>
      <c r="I21" s="285">
        <v>16262</v>
      </c>
      <c r="J21" s="285">
        <v>11550</v>
      </c>
      <c r="K21" s="286">
        <f t="shared" si="2"/>
        <v>58.471163526535307</v>
      </c>
      <c r="L21" s="288">
        <f t="shared" si="3"/>
        <v>41.528836473464693</v>
      </c>
      <c r="M21" s="289">
        <f t="shared" si="4"/>
        <v>1.5655000848304113</v>
      </c>
      <c r="N21" s="287">
        <f t="shared" si="4"/>
        <v>-1.8299011283331978</v>
      </c>
    </row>
  </sheetData>
  <mergeCells count="13">
    <mergeCell ref="J2:J3"/>
    <mergeCell ref="K2:L2"/>
    <mergeCell ref="M2:N2"/>
    <mergeCell ref="A1:B3"/>
    <mergeCell ref="C1:G1"/>
    <mergeCell ref="H1:L1"/>
    <mergeCell ref="M1:N1"/>
    <mergeCell ref="C2:C3"/>
    <mergeCell ref="D2:D3"/>
    <mergeCell ref="E2:E3"/>
    <mergeCell ref="F2:G2"/>
    <mergeCell ref="H2:H3"/>
    <mergeCell ref="I2:I3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3.5"/>
  <cols>
    <col min="1" max="1" width="5.375" bestFit="1" customWidth="1"/>
    <col min="2" max="2" width="5.25" bestFit="1" customWidth="1"/>
    <col min="3" max="3" width="4.5" bestFit="1" customWidth="1"/>
    <col min="4" max="4" width="46.125" bestFit="1" customWidth="1"/>
    <col min="5" max="7" width="5.875" bestFit="1" customWidth="1"/>
    <col min="8" max="9" width="5.25" bestFit="1" customWidth="1"/>
  </cols>
  <sheetData>
    <row r="1" spans="1:9">
      <c r="B1" s="364" t="s">
        <v>35</v>
      </c>
      <c r="C1" s="355" t="s">
        <v>204</v>
      </c>
      <c r="D1" s="355"/>
      <c r="E1" s="408" t="s">
        <v>205</v>
      </c>
      <c r="F1" s="409" t="s">
        <v>192</v>
      </c>
      <c r="G1" s="409" t="s">
        <v>193</v>
      </c>
      <c r="H1" s="409" t="s">
        <v>194</v>
      </c>
      <c r="I1" s="409"/>
    </row>
    <row r="2" spans="1:9">
      <c r="B2" s="364"/>
      <c r="C2" s="355"/>
      <c r="D2" s="355"/>
      <c r="E2" s="408"/>
      <c r="F2" s="409"/>
      <c r="G2" s="409"/>
      <c r="H2" s="290" t="s">
        <v>192</v>
      </c>
      <c r="I2" s="290" t="s">
        <v>193</v>
      </c>
    </row>
    <row r="3" spans="1:9">
      <c r="A3" s="361" t="s">
        <v>15</v>
      </c>
      <c r="B3" s="56">
        <v>1</v>
      </c>
      <c r="C3" s="56">
        <v>267</v>
      </c>
      <c r="D3" s="291" t="s">
        <v>206</v>
      </c>
      <c r="E3" s="57">
        <v>1967</v>
      </c>
      <c r="F3" s="57">
        <v>1790</v>
      </c>
      <c r="G3" s="57">
        <v>177</v>
      </c>
      <c r="H3" s="292">
        <v>91.001525165226241</v>
      </c>
      <c r="I3" s="292">
        <v>8.9984748347737682</v>
      </c>
    </row>
    <row r="4" spans="1:9">
      <c r="A4" s="362"/>
      <c r="B4" s="293">
        <v>2</v>
      </c>
      <c r="C4" s="293">
        <v>432</v>
      </c>
      <c r="D4" s="294" t="s">
        <v>207</v>
      </c>
      <c r="E4" s="295">
        <v>939</v>
      </c>
      <c r="F4" s="295">
        <v>853</v>
      </c>
      <c r="G4" s="295">
        <v>86</v>
      </c>
      <c r="H4" s="296">
        <v>90.841320553780619</v>
      </c>
      <c r="I4" s="296">
        <v>9.1586794462193826</v>
      </c>
    </row>
    <row r="5" spans="1:9">
      <c r="A5" s="362"/>
      <c r="B5" s="293">
        <v>3</v>
      </c>
      <c r="C5" s="293">
        <v>314</v>
      </c>
      <c r="D5" s="294" t="s">
        <v>208</v>
      </c>
      <c r="E5" s="295">
        <v>2223</v>
      </c>
      <c r="F5" s="295">
        <v>2018</v>
      </c>
      <c r="G5" s="295">
        <v>205</v>
      </c>
      <c r="H5" s="296">
        <v>90.778227620332885</v>
      </c>
      <c r="I5" s="296">
        <v>9.2217723796671169</v>
      </c>
    </row>
    <row r="6" spans="1:9">
      <c r="A6" s="362"/>
      <c r="B6" s="293">
        <v>4</v>
      </c>
      <c r="C6" s="293">
        <v>901</v>
      </c>
      <c r="D6" s="294" t="s">
        <v>209</v>
      </c>
      <c r="E6" s="295">
        <v>559</v>
      </c>
      <c r="F6" s="295">
        <v>496</v>
      </c>
      <c r="G6" s="295">
        <v>62</v>
      </c>
      <c r="H6" s="296">
        <v>88.72987477638641</v>
      </c>
      <c r="I6" s="296">
        <v>11.091234347048301</v>
      </c>
    </row>
    <row r="7" spans="1:9">
      <c r="A7" s="362"/>
      <c r="B7" s="293">
        <v>5</v>
      </c>
      <c r="C7" s="293">
        <v>421</v>
      </c>
      <c r="D7" s="294" t="s">
        <v>210</v>
      </c>
      <c r="E7" s="295">
        <v>621</v>
      </c>
      <c r="F7" s="295">
        <v>544</v>
      </c>
      <c r="G7" s="295">
        <v>77</v>
      </c>
      <c r="H7" s="296">
        <v>87.600644122383258</v>
      </c>
      <c r="I7" s="296">
        <v>12.399355877616747</v>
      </c>
    </row>
    <row r="8" spans="1:9">
      <c r="A8" s="362"/>
      <c r="B8" s="293">
        <v>6</v>
      </c>
      <c r="C8" s="293">
        <v>259</v>
      </c>
      <c r="D8" s="294" t="s">
        <v>211</v>
      </c>
      <c r="E8" s="295">
        <v>669</v>
      </c>
      <c r="F8" s="295">
        <v>584</v>
      </c>
      <c r="G8" s="295">
        <v>85</v>
      </c>
      <c r="H8" s="296">
        <v>87.294469357249625</v>
      </c>
      <c r="I8" s="296">
        <v>12.705530642750373</v>
      </c>
    </row>
    <row r="9" spans="1:9">
      <c r="A9" s="362"/>
      <c r="B9" s="293">
        <v>7</v>
      </c>
      <c r="C9" s="293">
        <v>311</v>
      </c>
      <c r="D9" s="294" t="s">
        <v>212</v>
      </c>
      <c r="E9" s="295">
        <v>1435</v>
      </c>
      <c r="F9" s="295">
        <v>1251</v>
      </c>
      <c r="G9" s="295">
        <v>184</v>
      </c>
      <c r="H9" s="296">
        <v>87.177700348432055</v>
      </c>
      <c r="I9" s="296">
        <v>12.822299651567945</v>
      </c>
    </row>
    <row r="10" spans="1:9">
      <c r="A10" s="362"/>
      <c r="B10" s="293">
        <v>8</v>
      </c>
      <c r="C10" s="293">
        <v>431</v>
      </c>
      <c r="D10" s="294" t="s">
        <v>213</v>
      </c>
      <c r="E10" s="295">
        <v>609</v>
      </c>
      <c r="F10" s="295">
        <v>530</v>
      </c>
      <c r="G10" s="295">
        <v>79</v>
      </c>
      <c r="H10" s="296">
        <v>87.027914614121514</v>
      </c>
      <c r="I10" s="296">
        <v>12.97208538587849</v>
      </c>
    </row>
    <row r="11" spans="1:9">
      <c r="A11" s="362"/>
      <c r="B11" s="293">
        <v>9</v>
      </c>
      <c r="C11" s="293">
        <v>261</v>
      </c>
      <c r="D11" s="294" t="s">
        <v>214</v>
      </c>
      <c r="E11" s="295">
        <v>735</v>
      </c>
      <c r="F11" s="295">
        <v>637</v>
      </c>
      <c r="G11" s="295">
        <v>98</v>
      </c>
      <c r="H11" s="296">
        <v>86.666666666666671</v>
      </c>
      <c r="I11" s="296">
        <v>13.333333333333334</v>
      </c>
    </row>
    <row r="12" spans="1:9">
      <c r="A12" s="362"/>
      <c r="B12" s="293">
        <v>10</v>
      </c>
      <c r="C12" s="293">
        <v>923</v>
      </c>
      <c r="D12" s="294" t="s">
        <v>215</v>
      </c>
      <c r="E12" s="295">
        <v>2807</v>
      </c>
      <c r="F12" s="295">
        <v>2428</v>
      </c>
      <c r="G12" s="295">
        <v>379</v>
      </c>
      <c r="H12" s="296">
        <v>86.49804061275384</v>
      </c>
      <c r="I12" s="296">
        <v>13.501959387246171</v>
      </c>
    </row>
    <row r="13" spans="1:9">
      <c r="A13" s="362"/>
      <c r="B13" s="293">
        <v>11</v>
      </c>
      <c r="C13" s="293">
        <v>301</v>
      </c>
      <c r="D13" s="294" t="s">
        <v>216</v>
      </c>
      <c r="E13" s="295">
        <v>540</v>
      </c>
      <c r="F13" s="295">
        <v>466</v>
      </c>
      <c r="G13" s="295">
        <v>74</v>
      </c>
      <c r="H13" s="296">
        <v>86.296296296296291</v>
      </c>
      <c r="I13" s="296">
        <v>13.703703703703704</v>
      </c>
    </row>
    <row r="14" spans="1:9">
      <c r="A14" s="362"/>
      <c r="B14" s="293">
        <v>12</v>
      </c>
      <c r="C14" s="293">
        <v>62</v>
      </c>
      <c r="D14" s="294" t="s">
        <v>217</v>
      </c>
      <c r="E14" s="295">
        <v>1979</v>
      </c>
      <c r="F14" s="295">
        <v>1689</v>
      </c>
      <c r="G14" s="295">
        <v>285</v>
      </c>
      <c r="H14" s="296">
        <v>85.346134411318857</v>
      </c>
      <c r="I14" s="296">
        <v>14.401212733703892</v>
      </c>
    </row>
    <row r="15" spans="1:9">
      <c r="A15" s="362"/>
      <c r="B15" s="293">
        <v>13</v>
      </c>
      <c r="C15" s="293">
        <v>72</v>
      </c>
      <c r="D15" s="294" t="s">
        <v>218</v>
      </c>
      <c r="E15" s="295">
        <v>610</v>
      </c>
      <c r="F15" s="295">
        <v>516</v>
      </c>
      <c r="G15" s="295">
        <v>94</v>
      </c>
      <c r="H15" s="296">
        <v>84.590163934426229</v>
      </c>
      <c r="I15" s="296">
        <v>15.409836065573771</v>
      </c>
    </row>
    <row r="16" spans="1:9">
      <c r="A16" s="362"/>
      <c r="B16" s="293">
        <v>14</v>
      </c>
      <c r="C16" s="293">
        <v>82</v>
      </c>
      <c r="D16" s="294" t="s">
        <v>219</v>
      </c>
      <c r="E16" s="295">
        <v>824</v>
      </c>
      <c r="F16" s="295">
        <v>694</v>
      </c>
      <c r="G16" s="295">
        <v>130</v>
      </c>
      <c r="H16" s="296">
        <v>84.22330097087378</v>
      </c>
      <c r="I16" s="296">
        <v>15.776699029126215</v>
      </c>
    </row>
    <row r="17" spans="1:9">
      <c r="A17" s="362"/>
      <c r="B17" s="293">
        <v>15</v>
      </c>
      <c r="C17" s="293">
        <v>881</v>
      </c>
      <c r="D17" s="294" t="s">
        <v>220</v>
      </c>
      <c r="E17" s="295">
        <v>580</v>
      </c>
      <c r="F17" s="295">
        <v>483</v>
      </c>
      <c r="G17" s="295">
        <v>97</v>
      </c>
      <c r="H17" s="296">
        <v>83.275862068965523</v>
      </c>
      <c r="I17" s="296">
        <v>16.724137931034484</v>
      </c>
    </row>
    <row r="18" spans="1:9">
      <c r="A18" s="362"/>
      <c r="B18" s="293">
        <v>16</v>
      </c>
      <c r="C18" s="293">
        <v>882</v>
      </c>
      <c r="D18" s="294" t="s">
        <v>221</v>
      </c>
      <c r="E18" s="295">
        <v>570</v>
      </c>
      <c r="F18" s="295">
        <v>473</v>
      </c>
      <c r="G18" s="295">
        <v>97</v>
      </c>
      <c r="H18" s="296">
        <v>82.982456140350877</v>
      </c>
      <c r="I18" s="296">
        <v>17.017543859649123</v>
      </c>
    </row>
    <row r="19" spans="1:9">
      <c r="A19" s="362"/>
      <c r="B19" s="293">
        <v>17</v>
      </c>
      <c r="C19" s="293">
        <v>81</v>
      </c>
      <c r="D19" s="294" t="s">
        <v>222</v>
      </c>
      <c r="E19" s="295">
        <v>2165</v>
      </c>
      <c r="F19" s="295">
        <v>1794</v>
      </c>
      <c r="G19" s="295">
        <v>365</v>
      </c>
      <c r="H19" s="296">
        <v>82.863741339491909</v>
      </c>
      <c r="I19" s="296">
        <v>16.859122401847575</v>
      </c>
    </row>
    <row r="20" spans="1:9">
      <c r="A20" s="362"/>
      <c r="B20" s="293">
        <v>18</v>
      </c>
      <c r="C20" s="293">
        <v>441</v>
      </c>
      <c r="D20" s="294" t="s">
        <v>223</v>
      </c>
      <c r="E20" s="295">
        <v>6447</v>
      </c>
      <c r="F20" s="295">
        <v>5330</v>
      </c>
      <c r="G20" s="295">
        <v>1105</v>
      </c>
      <c r="H20" s="296">
        <v>82.674111990072902</v>
      </c>
      <c r="I20" s="296">
        <v>17.139754924771211</v>
      </c>
    </row>
    <row r="21" spans="1:9">
      <c r="A21" s="362"/>
      <c r="B21" s="293">
        <v>19</v>
      </c>
      <c r="C21" s="293">
        <v>711</v>
      </c>
      <c r="D21" s="294" t="s">
        <v>224</v>
      </c>
      <c r="E21" s="295">
        <v>1206</v>
      </c>
      <c r="F21" s="295">
        <v>988</v>
      </c>
      <c r="G21" s="295">
        <v>218</v>
      </c>
      <c r="H21" s="296">
        <v>81.923714759535656</v>
      </c>
      <c r="I21" s="296">
        <v>18.076285240464347</v>
      </c>
    </row>
    <row r="22" spans="1:9" ht="14.25" thickBot="1">
      <c r="A22" s="362"/>
      <c r="B22" s="297">
        <v>20</v>
      </c>
      <c r="C22" s="297">
        <v>77</v>
      </c>
      <c r="D22" s="298" t="s">
        <v>225</v>
      </c>
      <c r="E22" s="299">
        <v>531</v>
      </c>
      <c r="F22" s="299">
        <v>432</v>
      </c>
      <c r="G22" s="299">
        <v>99</v>
      </c>
      <c r="H22" s="300">
        <v>81.355932203389841</v>
      </c>
      <c r="I22" s="300">
        <v>18.64406779661017</v>
      </c>
    </row>
    <row r="23" spans="1:9" ht="14.25" thickTop="1">
      <c r="A23" s="354" t="s">
        <v>20</v>
      </c>
      <c r="B23" s="301">
        <v>1</v>
      </c>
      <c r="C23" s="302">
        <v>310</v>
      </c>
      <c r="D23" s="303" t="s">
        <v>226</v>
      </c>
      <c r="E23" s="303">
        <v>587</v>
      </c>
      <c r="F23" s="303">
        <v>566</v>
      </c>
      <c r="G23" s="303">
        <v>21</v>
      </c>
      <c r="H23" s="304">
        <f t="shared" ref="H23:H42" si="0">F23/E23*100</f>
        <v>96.422487223168645</v>
      </c>
      <c r="I23" s="304">
        <f t="shared" ref="I23:I42" si="1">G23/E23*100</f>
        <v>3.5775127768313459</v>
      </c>
    </row>
    <row r="24" spans="1:9">
      <c r="A24" s="355"/>
      <c r="B24" s="293">
        <v>2</v>
      </c>
      <c r="C24" s="305">
        <v>432</v>
      </c>
      <c r="D24" s="306" t="s">
        <v>207</v>
      </c>
      <c r="E24" s="306">
        <v>1055</v>
      </c>
      <c r="F24" s="306">
        <v>977</v>
      </c>
      <c r="G24" s="306">
        <v>78</v>
      </c>
      <c r="H24" s="307">
        <f t="shared" si="0"/>
        <v>92.606635071090054</v>
      </c>
      <c r="I24" s="307">
        <f t="shared" si="1"/>
        <v>7.3933649289099526</v>
      </c>
    </row>
    <row r="25" spans="1:9">
      <c r="A25" s="355"/>
      <c r="B25" s="293">
        <v>3</v>
      </c>
      <c r="C25" s="305">
        <v>267</v>
      </c>
      <c r="D25" s="306" t="s">
        <v>227</v>
      </c>
      <c r="E25" s="306">
        <v>1477</v>
      </c>
      <c r="F25" s="306">
        <v>1356</v>
      </c>
      <c r="G25" s="306">
        <v>121</v>
      </c>
      <c r="H25" s="307">
        <f t="shared" si="0"/>
        <v>91.807718348002709</v>
      </c>
      <c r="I25" s="307">
        <f t="shared" si="1"/>
        <v>8.192281651997293</v>
      </c>
    </row>
    <row r="26" spans="1:9">
      <c r="A26" s="355"/>
      <c r="B26" s="293">
        <v>4</v>
      </c>
      <c r="C26" s="305">
        <v>223</v>
      </c>
      <c r="D26" s="306" t="s">
        <v>228</v>
      </c>
      <c r="E26" s="306">
        <v>576</v>
      </c>
      <c r="F26" s="306">
        <v>519</v>
      </c>
      <c r="G26" s="306">
        <v>57</v>
      </c>
      <c r="H26" s="307">
        <f t="shared" si="0"/>
        <v>90.104166666666657</v>
      </c>
      <c r="I26" s="307">
        <f t="shared" si="1"/>
        <v>9.8958333333333321</v>
      </c>
    </row>
    <row r="27" spans="1:9">
      <c r="A27" s="355"/>
      <c r="B27" s="293">
        <v>5</v>
      </c>
      <c r="C27" s="305">
        <v>61</v>
      </c>
      <c r="D27" s="306" t="s">
        <v>229</v>
      </c>
      <c r="E27" s="306">
        <v>910</v>
      </c>
      <c r="F27" s="306">
        <v>817</v>
      </c>
      <c r="G27" s="306">
        <v>93</v>
      </c>
      <c r="H27" s="307">
        <f t="shared" si="0"/>
        <v>89.780219780219781</v>
      </c>
      <c r="I27" s="307">
        <f t="shared" si="1"/>
        <v>10.219780219780219</v>
      </c>
    </row>
    <row r="28" spans="1:9">
      <c r="A28" s="355"/>
      <c r="B28" s="293">
        <v>6</v>
      </c>
      <c r="C28" s="305">
        <v>314</v>
      </c>
      <c r="D28" s="306" t="s">
        <v>230</v>
      </c>
      <c r="E28" s="306">
        <v>2615</v>
      </c>
      <c r="F28" s="306">
        <v>2344</v>
      </c>
      <c r="G28" s="306">
        <v>271</v>
      </c>
      <c r="H28" s="307">
        <f t="shared" si="0"/>
        <v>89.636711281070745</v>
      </c>
      <c r="I28" s="307">
        <f t="shared" si="1"/>
        <v>10.363288718929255</v>
      </c>
    </row>
    <row r="29" spans="1:9">
      <c r="A29" s="355"/>
      <c r="B29" s="293">
        <v>7</v>
      </c>
      <c r="C29" s="305">
        <v>421</v>
      </c>
      <c r="D29" s="306" t="s">
        <v>231</v>
      </c>
      <c r="E29" s="306">
        <v>637</v>
      </c>
      <c r="F29" s="306">
        <v>564</v>
      </c>
      <c r="G29" s="306">
        <v>73</v>
      </c>
      <c r="H29" s="307">
        <f t="shared" si="0"/>
        <v>88.540031397174261</v>
      </c>
      <c r="I29" s="307">
        <f t="shared" si="1"/>
        <v>11.459968602825747</v>
      </c>
    </row>
    <row r="30" spans="1:9">
      <c r="A30" s="355"/>
      <c r="B30" s="293">
        <v>8</v>
      </c>
      <c r="C30" s="305">
        <v>261</v>
      </c>
      <c r="D30" s="306" t="s">
        <v>232</v>
      </c>
      <c r="E30" s="306">
        <v>656</v>
      </c>
      <c r="F30" s="306">
        <v>575</v>
      </c>
      <c r="G30" s="306">
        <v>81</v>
      </c>
      <c r="H30" s="307">
        <f t="shared" si="0"/>
        <v>87.652439024390233</v>
      </c>
      <c r="I30" s="307">
        <f t="shared" si="1"/>
        <v>12.347560975609756</v>
      </c>
    </row>
    <row r="31" spans="1:9">
      <c r="A31" s="355"/>
      <c r="B31" s="293">
        <v>9</v>
      </c>
      <c r="C31" s="305">
        <v>923</v>
      </c>
      <c r="D31" s="306" t="s">
        <v>215</v>
      </c>
      <c r="E31" s="306">
        <v>2813</v>
      </c>
      <c r="F31" s="306">
        <v>2458</v>
      </c>
      <c r="G31" s="306">
        <v>355</v>
      </c>
      <c r="H31" s="307">
        <f t="shared" si="0"/>
        <v>87.380021329541407</v>
      </c>
      <c r="I31" s="307">
        <f t="shared" si="1"/>
        <v>12.619978670458584</v>
      </c>
    </row>
    <row r="32" spans="1:9">
      <c r="A32" s="355"/>
      <c r="B32" s="293">
        <v>10</v>
      </c>
      <c r="C32" s="305">
        <v>441</v>
      </c>
      <c r="D32" s="306" t="s">
        <v>233</v>
      </c>
      <c r="E32" s="306">
        <v>5864</v>
      </c>
      <c r="F32" s="306">
        <v>5080</v>
      </c>
      <c r="G32" s="306">
        <v>784</v>
      </c>
      <c r="H32" s="307">
        <f t="shared" si="0"/>
        <v>86.630286493860837</v>
      </c>
      <c r="I32" s="307">
        <f t="shared" si="1"/>
        <v>13.369713506139155</v>
      </c>
    </row>
    <row r="33" spans="1:9">
      <c r="A33" s="355"/>
      <c r="B33" s="293">
        <v>11</v>
      </c>
      <c r="C33" s="305">
        <v>62</v>
      </c>
      <c r="D33" s="306" t="s">
        <v>234</v>
      </c>
      <c r="E33" s="306">
        <v>1902</v>
      </c>
      <c r="F33" s="306">
        <v>1646</v>
      </c>
      <c r="G33" s="306">
        <v>256</v>
      </c>
      <c r="H33" s="307">
        <f t="shared" si="0"/>
        <v>86.540483701366981</v>
      </c>
      <c r="I33" s="307">
        <f t="shared" si="1"/>
        <v>13.459516298633018</v>
      </c>
    </row>
    <row r="34" spans="1:9">
      <c r="A34" s="355"/>
      <c r="B34" s="293">
        <v>12</v>
      </c>
      <c r="C34" s="305">
        <v>82</v>
      </c>
      <c r="D34" s="306" t="s">
        <v>235</v>
      </c>
      <c r="E34" s="306">
        <v>886</v>
      </c>
      <c r="F34" s="306">
        <v>765</v>
      </c>
      <c r="G34" s="306">
        <v>121</v>
      </c>
      <c r="H34" s="307">
        <f t="shared" si="0"/>
        <v>86.343115124153499</v>
      </c>
      <c r="I34" s="307">
        <f t="shared" si="1"/>
        <v>13.656884875846501</v>
      </c>
    </row>
    <row r="35" spans="1:9">
      <c r="A35" s="355"/>
      <c r="B35" s="293">
        <v>13</v>
      </c>
      <c r="C35" s="305">
        <v>311</v>
      </c>
      <c r="D35" s="306" t="s">
        <v>236</v>
      </c>
      <c r="E35" s="306">
        <v>1819</v>
      </c>
      <c r="F35" s="306">
        <v>1550</v>
      </c>
      <c r="G35" s="306">
        <v>269</v>
      </c>
      <c r="H35" s="307">
        <f t="shared" si="0"/>
        <v>85.211654755360087</v>
      </c>
      <c r="I35" s="307">
        <f t="shared" si="1"/>
        <v>14.788345244639912</v>
      </c>
    </row>
    <row r="36" spans="1:9">
      <c r="A36" s="355"/>
      <c r="B36" s="293">
        <v>14</v>
      </c>
      <c r="C36" s="305">
        <v>225</v>
      </c>
      <c r="D36" s="306" t="s">
        <v>237</v>
      </c>
      <c r="E36" s="306">
        <v>581</v>
      </c>
      <c r="F36" s="306">
        <v>494</v>
      </c>
      <c r="G36" s="306">
        <v>87</v>
      </c>
      <c r="H36" s="307">
        <f t="shared" si="0"/>
        <v>85.025817555938033</v>
      </c>
      <c r="I36" s="307">
        <f t="shared" si="1"/>
        <v>14.974182444061961</v>
      </c>
    </row>
    <row r="37" spans="1:9">
      <c r="A37" s="355"/>
      <c r="B37" s="293">
        <v>15</v>
      </c>
      <c r="C37" s="305">
        <v>81</v>
      </c>
      <c r="D37" s="306" t="s">
        <v>238</v>
      </c>
      <c r="E37" s="306">
        <v>2007</v>
      </c>
      <c r="F37" s="306">
        <v>1706</v>
      </c>
      <c r="G37" s="306">
        <v>301</v>
      </c>
      <c r="H37" s="307">
        <f t="shared" si="0"/>
        <v>85.002491280518186</v>
      </c>
      <c r="I37" s="307">
        <f t="shared" si="1"/>
        <v>14.997508719481814</v>
      </c>
    </row>
    <row r="38" spans="1:9">
      <c r="A38" s="355"/>
      <c r="B38" s="293">
        <v>16</v>
      </c>
      <c r="C38" s="305">
        <v>244</v>
      </c>
      <c r="D38" s="306" t="s">
        <v>239</v>
      </c>
      <c r="E38" s="306">
        <v>573</v>
      </c>
      <c r="F38" s="306">
        <v>485</v>
      </c>
      <c r="G38" s="306">
        <v>88</v>
      </c>
      <c r="H38" s="307">
        <f t="shared" si="0"/>
        <v>84.64223385689354</v>
      </c>
      <c r="I38" s="307">
        <f t="shared" si="1"/>
        <v>15.357766143106458</v>
      </c>
    </row>
    <row r="39" spans="1:9">
      <c r="A39" s="355"/>
      <c r="B39" s="293">
        <v>17</v>
      </c>
      <c r="C39" s="305">
        <v>711</v>
      </c>
      <c r="D39" s="306" t="s">
        <v>240</v>
      </c>
      <c r="E39" s="306">
        <v>1684</v>
      </c>
      <c r="F39" s="306">
        <v>1425</v>
      </c>
      <c r="G39" s="306">
        <v>259</v>
      </c>
      <c r="H39" s="307">
        <f t="shared" si="0"/>
        <v>84.619952494061749</v>
      </c>
      <c r="I39" s="307">
        <f t="shared" si="1"/>
        <v>15.380047505938244</v>
      </c>
    </row>
    <row r="40" spans="1:9">
      <c r="A40" s="355"/>
      <c r="B40" s="293">
        <v>18</v>
      </c>
      <c r="C40" s="305">
        <v>901</v>
      </c>
      <c r="D40" s="306" t="s">
        <v>241</v>
      </c>
      <c r="E40" s="306">
        <v>733</v>
      </c>
      <c r="F40" s="306">
        <v>619</v>
      </c>
      <c r="G40" s="306">
        <v>114</v>
      </c>
      <c r="H40" s="307">
        <f t="shared" si="0"/>
        <v>84.447476125511599</v>
      </c>
      <c r="I40" s="307">
        <f t="shared" si="1"/>
        <v>15.552523874488402</v>
      </c>
    </row>
    <row r="41" spans="1:9">
      <c r="A41" s="355"/>
      <c r="B41" s="293">
        <v>19</v>
      </c>
      <c r="C41" s="305">
        <v>269</v>
      </c>
      <c r="D41" s="306" t="s">
        <v>242</v>
      </c>
      <c r="E41" s="306">
        <v>634</v>
      </c>
      <c r="F41" s="306">
        <v>534</v>
      </c>
      <c r="G41" s="306">
        <v>100</v>
      </c>
      <c r="H41" s="307">
        <f t="shared" si="0"/>
        <v>84.227129337539424</v>
      </c>
      <c r="I41" s="307">
        <f t="shared" si="1"/>
        <v>15.772870662460567</v>
      </c>
    </row>
    <row r="42" spans="1:9">
      <c r="A42" s="355"/>
      <c r="B42" s="308">
        <v>20</v>
      </c>
      <c r="C42" s="309">
        <v>79</v>
      </c>
      <c r="D42" s="310" t="s">
        <v>243</v>
      </c>
      <c r="E42" s="310">
        <v>839</v>
      </c>
      <c r="F42" s="310">
        <v>700</v>
      </c>
      <c r="G42" s="310">
        <v>139</v>
      </c>
      <c r="H42" s="311">
        <f t="shared" si="0"/>
        <v>83.432657926102507</v>
      </c>
      <c r="I42" s="311">
        <f t="shared" si="1"/>
        <v>16.5673420738975</v>
      </c>
    </row>
  </sheetData>
  <mergeCells count="8">
    <mergeCell ref="F1:F2"/>
    <mergeCell ref="G1:G2"/>
    <mergeCell ref="H1:I1"/>
    <mergeCell ref="A3:A22"/>
    <mergeCell ref="A23:A42"/>
    <mergeCell ref="B1:B2"/>
    <mergeCell ref="C1:D2"/>
    <mergeCell ref="E1:E2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J3" sqref="J3"/>
    </sheetView>
  </sheetViews>
  <sheetFormatPr defaultRowHeight="13.5"/>
  <cols>
    <col min="1" max="1" width="5.375" bestFit="1" customWidth="1"/>
    <col min="2" max="2" width="5.25" bestFit="1" customWidth="1"/>
    <col min="3" max="3" width="4.5" bestFit="1" customWidth="1"/>
    <col min="4" max="4" width="35.375" bestFit="1" customWidth="1"/>
    <col min="5" max="7" width="5.875" bestFit="1" customWidth="1"/>
    <col min="8" max="9" width="5.25" bestFit="1" customWidth="1"/>
  </cols>
  <sheetData>
    <row r="1" spans="1:9">
      <c r="B1" s="355" t="s">
        <v>35</v>
      </c>
      <c r="C1" s="355" t="s">
        <v>204</v>
      </c>
      <c r="D1" s="355"/>
      <c r="E1" s="408" t="s">
        <v>205</v>
      </c>
      <c r="F1" s="409" t="s">
        <v>192</v>
      </c>
      <c r="G1" s="409" t="s">
        <v>193</v>
      </c>
      <c r="H1" s="409" t="s">
        <v>194</v>
      </c>
      <c r="I1" s="409"/>
    </row>
    <row r="2" spans="1:9">
      <c r="B2" s="355"/>
      <c r="C2" s="355"/>
      <c r="D2" s="355"/>
      <c r="E2" s="408"/>
      <c r="F2" s="409"/>
      <c r="G2" s="409"/>
      <c r="H2" s="290" t="s">
        <v>192</v>
      </c>
      <c r="I2" s="290" t="s">
        <v>193</v>
      </c>
    </row>
    <row r="3" spans="1:9">
      <c r="A3" s="361" t="s">
        <v>15</v>
      </c>
      <c r="B3" s="56">
        <v>1</v>
      </c>
      <c r="C3" s="56">
        <v>819</v>
      </c>
      <c r="D3" s="312" t="s">
        <v>244</v>
      </c>
      <c r="E3" s="313">
        <v>581</v>
      </c>
      <c r="F3" s="313">
        <v>51</v>
      </c>
      <c r="G3" s="313">
        <v>530</v>
      </c>
      <c r="H3" s="314">
        <f t="shared" ref="H3:H42" si="0">F3/E3*100</f>
        <v>8.7779690189328736</v>
      </c>
      <c r="I3" s="314">
        <f t="shared" ref="I3:I42" si="1">G3/E3*100</f>
        <v>91.222030981067121</v>
      </c>
    </row>
    <row r="4" spans="1:9">
      <c r="A4" s="362"/>
      <c r="B4" s="293">
        <v>2</v>
      </c>
      <c r="C4" s="293">
        <v>853</v>
      </c>
      <c r="D4" s="306" t="s">
        <v>245</v>
      </c>
      <c r="E4" s="315">
        <v>2889</v>
      </c>
      <c r="F4" s="315">
        <v>249</v>
      </c>
      <c r="G4" s="315">
        <v>2632</v>
      </c>
      <c r="H4" s="316">
        <f t="shared" si="0"/>
        <v>8.6188992731048817</v>
      </c>
      <c r="I4" s="316">
        <f t="shared" si="1"/>
        <v>91.104188300449991</v>
      </c>
    </row>
    <row r="5" spans="1:9">
      <c r="A5" s="362"/>
      <c r="B5" s="293">
        <v>3</v>
      </c>
      <c r="C5" s="293">
        <v>573</v>
      </c>
      <c r="D5" s="306" t="s">
        <v>246</v>
      </c>
      <c r="E5" s="315">
        <v>1655</v>
      </c>
      <c r="F5" s="315">
        <v>222</v>
      </c>
      <c r="G5" s="315">
        <v>1388</v>
      </c>
      <c r="H5" s="316">
        <f t="shared" si="0"/>
        <v>13.413897280966767</v>
      </c>
      <c r="I5" s="316">
        <f t="shared" si="1"/>
        <v>83.86706948640483</v>
      </c>
    </row>
    <row r="6" spans="1:9">
      <c r="A6" s="362"/>
      <c r="B6" s="293">
        <v>4</v>
      </c>
      <c r="C6" s="293">
        <v>579</v>
      </c>
      <c r="D6" s="306" t="s">
        <v>247</v>
      </c>
      <c r="E6" s="315">
        <v>878</v>
      </c>
      <c r="F6" s="315">
        <v>143</v>
      </c>
      <c r="G6" s="315">
        <v>731</v>
      </c>
      <c r="H6" s="316">
        <f t="shared" si="0"/>
        <v>16.287015945330296</v>
      </c>
      <c r="I6" s="316">
        <f t="shared" si="1"/>
        <v>83.257403189066054</v>
      </c>
    </row>
    <row r="7" spans="1:9">
      <c r="A7" s="362"/>
      <c r="B7" s="293">
        <v>5</v>
      </c>
      <c r="C7" s="293">
        <v>789</v>
      </c>
      <c r="D7" s="306" t="s">
        <v>248</v>
      </c>
      <c r="E7" s="315">
        <v>788</v>
      </c>
      <c r="F7" s="315">
        <v>132</v>
      </c>
      <c r="G7" s="315">
        <v>648</v>
      </c>
      <c r="H7" s="316">
        <f t="shared" si="0"/>
        <v>16.751269035532996</v>
      </c>
      <c r="I7" s="316">
        <f t="shared" si="1"/>
        <v>82.233502538071065</v>
      </c>
    </row>
    <row r="8" spans="1:9">
      <c r="A8" s="362"/>
      <c r="B8" s="293">
        <v>6</v>
      </c>
      <c r="C8" s="293">
        <v>811</v>
      </c>
      <c r="D8" s="306" t="s">
        <v>249</v>
      </c>
      <c r="E8" s="315">
        <v>774</v>
      </c>
      <c r="F8" s="315">
        <v>147</v>
      </c>
      <c r="G8" s="315">
        <v>627</v>
      </c>
      <c r="H8" s="316">
        <f t="shared" si="0"/>
        <v>18.992248062015506</v>
      </c>
      <c r="I8" s="316">
        <f t="shared" si="1"/>
        <v>81.007751937984494</v>
      </c>
    </row>
    <row r="9" spans="1:9">
      <c r="A9" s="362"/>
      <c r="B9" s="293">
        <v>7</v>
      </c>
      <c r="C9" s="293">
        <v>586</v>
      </c>
      <c r="D9" s="306" t="s">
        <v>250</v>
      </c>
      <c r="E9" s="315">
        <v>1473</v>
      </c>
      <c r="F9" s="315">
        <v>328</v>
      </c>
      <c r="G9" s="315">
        <v>1145</v>
      </c>
      <c r="H9" s="316">
        <f t="shared" si="0"/>
        <v>22.267481330617787</v>
      </c>
      <c r="I9" s="316">
        <f t="shared" si="1"/>
        <v>77.732518669382216</v>
      </c>
    </row>
    <row r="10" spans="1:9">
      <c r="A10" s="362"/>
      <c r="B10" s="293">
        <v>8</v>
      </c>
      <c r="C10" s="293">
        <v>603</v>
      </c>
      <c r="D10" s="306" t="s">
        <v>251</v>
      </c>
      <c r="E10" s="315">
        <v>2105</v>
      </c>
      <c r="F10" s="315">
        <v>481</v>
      </c>
      <c r="G10" s="315">
        <v>1622</v>
      </c>
      <c r="H10" s="316">
        <f t="shared" si="0"/>
        <v>22.850356294536816</v>
      </c>
      <c r="I10" s="316">
        <f t="shared" si="1"/>
        <v>77.054631828978629</v>
      </c>
    </row>
    <row r="11" spans="1:9">
      <c r="A11" s="362"/>
      <c r="B11" s="293">
        <v>9</v>
      </c>
      <c r="C11" s="293">
        <v>854</v>
      </c>
      <c r="D11" s="306" t="s">
        <v>252</v>
      </c>
      <c r="E11" s="315">
        <v>6284</v>
      </c>
      <c r="F11" s="315">
        <v>1540</v>
      </c>
      <c r="G11" s="315">
        <v>4726</v>
      </c>
      <c r="H11" s="316">
        <f t="shared" si="0"/>
        <v>24.506683640993</v>
      </c>
      <c r="I11" s="316">
        <f t="shared" si="1"/>
        <v>75.206874602164234</v>
      </c>
    </row>
    <row r="12" spans="1:9">
      <c r="A12" s="362"/>
      <c r="B12" s="293">
        <v>10</v>
      </c>
      <c r="C12" s="293">
        <v>832</v>
      </c>
      <c r="D12" s="306" t="s">
        <v>253</v>
      </c>
      <c r="E12" s="315">
        <v>4686</v>
      </c>
      <c r="F12" s="315">
        <v>1130</v>
      </c>
      <c r="G12" s="315">
        <v>3523</v>
      </c>
      <c r="H12" s="316">
        <f t="shared" si="0"/>
        <v>24.114383269312846</v>
      </c>
      <c r="I12" s="316">
        <f t="shared" si="1"/>
        <v>75.181391378574475</v>
      </c>
    </row>
    <row r="13" spans="1:9">
      <c r="A13" s="362"/>
      <c r="B13" s="293">
        <v>11</v>
      </c>
      <c r="C13" s="293">
        <v>772</v>
      </c>
      <c r="D13" s="306" t="s">
        <v>254</v>
      </c>
      <c r="E13" s="315">
        <v>1822</v>
      </c>
      <c r="F13" s="315">
        <v>428</v>
      </c>
      <c r="G13" s="315">
        <v>1357</v>
      </c>
      <c r="H13" s="316">
        <f t="shared" si="0"/>
        <v>23.490669593852907</v>
      </c>
      <c r="I13" s="316">
        <f t="shared" si="1"/>
        <v>74.478594950603721</v>
      </c>
    </row>
    <row r="14" spans="1:9">
      <c r="A14" s="362"/>
      <c r="B14" s="293">
        <v>12</v>
      </c>
      <c r="C14" s="293">
        <v>671</v>
      </c>
      <c r="D14" s="306" t="s">
        <v>255</v>
      </c>
      <c r="E14" s="315">
        <v>1747</v>
      </c>
      <c r="F14" s="315">
        <v>452</v>
      </c>
      <c r="G14" s="315">
        <v>1295</v>
      </c>
      <c r="H14" s="316">
        <f t="shared" si="0"/>
        <v>25.872925014310244</v>
      </c>
      <c r="I14" s="316">
        <f t="shared" si="1"/>
        <v>74.12707498568976</v>
      </c>
    </row>
    <row r="15" spans="1:9">
      <c r="A15" s="362"/>
      <c r="B15" s="293">
        <v>13</v>
      </c>
      <c r="C15" s="293">
        <v>766</v>
      </c>
      <c r="D15" s="306" t="s">
        <v>256</v>
      </c>
      <c r="E15" s="315">
        <v>1005</v>
      </c>
      <c r="F15" s="315">
        <v>264</v>
      </c>
      <c r="G15" s="315">
        <v>737</v>
      </c>
      <c r="H15" s="316">
        <f t="shared" si="0"/>
        <v>26.268656716417908</v>
      </c>
      <c r="I15" s="316">
        <f t="shared" si="1"/>
        <v>73.333333333333329</v>
      </c>
    </row>
    <row r="16" spans="1:9">
      <c r="A16" s="362"/>
      <c r="B16" s="293">
        <v>14</v>
      </c>
      <c r="C16" s="293">
        <v>581</v>
      </c>
      <c r="D16" s="306" t="s">
        <v>257</v>
      </c>
      <c r="E16" s="315">
        <v>3849</v>
      </c>
      <c r="F16" s="315">
        <v>1033</v>
      </c>
      <c r="G16" s="315">
        <v>2816</v>
      </c>
      <c r="H16" s="316">
        <f t="shared" si="0"/>
        <v>26.838139776565338</v>
      </c>
      <c r="I16" s="316">
        <f t="shared" si="1"/>
        <v>73.161860223434658</v>
      </c>
    </row>
    <row r="17" spans="1:9">
      <c r="A17" s="362"/>
      <c r="B17" s="293">
        <v>15</v>
      </c>
      <c r="C17" s="293">
        <v>561</v>
      </c>
      <c r="D17" s="306" t="s">
        <v>258</v>
      </c>
      <c r="E17" s="315">
        <v>2238</v>
      </c>
      <c r="F17" s="315">
        <v>602</v>
      </c>
      <c r="G17" s="315">
        <v>1636</v>
      </c>
      <c r="H17" s="316">
        <f t="shared" si="0"/>
        <v>26.899016979445932</v>
      </c>
      <c r="I17" s="316">
        <f t="shared" si="1"/>
        <v>73.100983020554068</v>
      </c>
    </row>
    <row r="18" spans="1:9">
      <c r="A18" s="362"/>
      <c r="B18" s="293">
        <v>16</v>
      </c>
      <c r="C18" s="293">
        <v>833</v>
      </c>
      <c r="D18" s="306" t="s">
        <v>259</v>
      </c>
      <c r="E18" s="315">
        <v>1796</v>
      </c>
      <c r="F18" s="315">
        <v>479</v>
      </c>
      <c r="G18" s="315">
        <v>1307</v>
      </c>
      <c r="H18" s="316">
        <f t="shared" si="0"/>
        <v>26.670378619153674</v>
      </c>
      <c r="I18" s="316">
        <f t="shared" si="1"/>
        <v>72.772828507795097</v>
      </c>
    </row>
    <row r="19" spans="1:9">
      <c r="A19" s="362"/>
      <c r="B19" s="293">
        <v>17</v>
      </c>
      <c r="C19" s="293">
        <v>767</v>
      </c>
      <c r="D19" s="306" t="s">
        <v>260</v>
      </c>
      <c r="E19" s="315">
        <v>1094</v>
      </c>
      <c r="F19" s="315">
        <v>259</v>
      </c>
      <c r="G19" s="315">
        <v>795</v>
      </c>
      <c r="H19" s="316">
        <f t="shared" si="0"/>
        <v>23.674588665447899</v>
      </c>
      <c r="I19" s="316">
        <f t="shared" si="1"/>
        <v>72.669104204753197</v>
      </c>
    </row>
    <row r="20" spans="1:9">
      <c r="A20" s="362"/>
      <c r="B20" s="293">
        <v>18</v>
      </c>
      <c r="C20" s="293">
        <v>831</v>
      </c>
      <c r="D20" s="306" t="s">
        <v>261</v>
      </c>
      <c r="E20" s="315">
        <v>6761</v>
      </c>
      <c r="F20" s="315">
        <v>1996</v>
      </c>
      <c r="G20" s="315">
        <v>4765</v>
      </c>
      <c r="H20" s="316">
        <f t="shared" si="0"/>
        <v>29.522260020706998</v>
      </c>
      <c r="I20" s="316">
        <f t="shared" si="1"/>
        <v>70.477739979293005</v>
      </c>
    </row>
    <row r="21" spans="1:9">
      <c r="A21" s="362"/>
      <c r="B21" s="293">
        <v>19</v>
      </c>
      <c r="C21" s="293">
        <v>783</v>
      </c>
      <c r="D21" s="306" t="s">
        <v>262</v>
      </c>
      <c r="E21" s="315">
        <v>2188</v>
      </c>
      <c r="F21" s="315">
        <v>660</v>
      </c>
      <c r="G21" s="315">
        <v>1528</v>
      </c>
      <c r="H21" s="316">
        <f t="shared" si="0"/>
        <v>30.164533820840951</v>
      </c>
      <c r="I21" s="316">
        <f t="shared" si="1"/>
        <v>69.835466179159042</v>
      </c>
    </row>
    <row r="22" spans="1:9" ht="14.25" thickBot="1">
      <c r="A22" s="362"/>
      <c r="B22" s="297">
        <v>20</v>
      </c>
      <c r="C22" s="297">
        <v>824</v>
      </c>
      <c r="D22" s="317" t="s">
        <v>263</v>
      </c>
      <c r="E22" s="318">
        <v>1176</v>
      </c>
      <c r="F22" s="318">
        <v>360</v>
      </c>
      <c r="G22" s="318">
        <v>812</v>
      </c>
      <c r="H22" s="319">
        <f t="shared" si="0"/>
        <v>30.612244897959183</v>
      </c>
      <c r="I22" s="319">
        <f t="shared" si="1"/>
        <v>69.047619047619051</v>
      </c>
    </row>
    <row r="23" spans="1:9" ht="14.25" thickTop="1">
      <c r="A23" s="354" t="s">
        <v>20</v>
      </c>
      <c r="B23" s="301">
        <v>1</v>
      </c>
      <c r="C23" s="301">
        <v>853</v>
      </c>
      <c r="D23" s="320" t="s">
        <v>264</v>
      </c>
      <c r="E23" s="320">
        <v>1495</v>
      </c>
      <c r="F23" s="320">
        <v>117</v>
      </c>
      <c r="G23" s="320">
        <v>1378</v>
      </c>
      <c r="H23" s="321">
        <f t="shared" si="0"/>
        <v>7.8260869565217401</v>
      </c>
      <c r="I23" s="321">
        <f t="shared" si="1"/>
        <v>92.173913043478265</v>
      </c>
    </row>
    <row r="24" spans="1:9">
      <c r="A24" s="355"/>
      <c r="B24" s="293">
        <v>2</v>
      </c>
      <c r="C24" s="293">
        <v>811</v>
      </c>
      <c r="D24" s="315" t="s">
        <v>249</v>
      </c>
      <c r="E24" s="315">
        <v>961</v>
      </c>
      <c r="F24" s="315">
        <v>160</v>
      </c>
      <c r="G24" s="315">
        <v>801</v>
      </c>
      <c r="H24" s="296">
        <f t="shared" si="0"/>
        <v>16.649323621227889</v>
      </c>
      <c r="I24" s="296">
        <f t="shared" si="1"/>
        <v>83.350676378772121</v>
      </c>
    </row>
    <row r="25" spans="1:9">
      <c r="A25" s="355"/>
      <c r="B25" s="293">
        <v>3</v>
      </c>
      <c r="C25" s="293">
        <v>573</v>
      </c>
      <c r="D25" s="315" t="s">
        <v>265</v>
      </c>
      <c r="E25" s="315">
        <v>1610</v>
      </c>
      <c r="F25" s="315">
        <v>270</v>
      </c>
      <c r="G25" s="315">
        <v>1340</v>
      </c>
      <c r="H25" s="296">
        <f t="shared" si="0"/>
        <v>16.770186335403729</v>
      </c>
      <c r="I25" s="296">
        <f t="shared" si="1"/>
        <v>83.229813664596278</v>
      </c>
    </row>
    <row r="26" spans="1:9">
      <c r="A26" s="355"/>
      <c r="B26" s="293">
        <v>4</v>
      </c>
      <c r="C26" s="293">
        <v>766</v>
      </c>
      <c r="D26" s="315" t="s">
        <v>266</v>
      </c>
      <c r="E26" s="315">
        <v>1144</v>
      </c>
      <c r="F26" s="315">
        <v>243</v>
      </c>
      <c r="G26" s="315">
        <v>901</v>
      </c>
      <c r="H26" s="296">
        <f t="shared" si="0"/>
        <v>21.241258741258743</v>
      </c>
      <c r="I26" s="296">
        <f t="shared" si="1"/>
        <v>78.758741258741267</v>
      </c>
    </row>
    <row r="27" spans="1:9">
      <c r="A27" s="355"/>
      <c r="B27" s="293">
        <v>5</v>
      </c>
      <c r="C27" s="293">
        <v>832</v>
      </c>
      <c r="D27" s="315" t="s">
        <v>267</v>
      </c>
      <c r="E27" s="315">
        <v>4284</v>
      </c>
      <c r="F27" s="315">
        <v>964</v>
      </c>
      <c r="G27" s="315">
        <v>3320</v>
      </c>
      <c r="H27" s="296">
        <f t="shared" si="0"/>
        <v>22.502334267040151</v>
      </c>
      <c r="I27" s="296">
        <f t="shared" si="1"/>
        <v>77.497665732959859</v>
      </c>
    </row>
    <row r="28" spans="1:9">
      <c r="A28" s="355"/>
      <c r="B28" s="293">
        <v>6</v>
      </c>
      <c r="C28" s="293">
        <v>854</v>
      </c>
      <c r="D28" s="315" t="s">
        <v>252</v>
      </c>
      <c r="E28" s="315">
        <v>4630</v>
      </c>
      <c r="F28" s="315">
        <v>1050</v>
      </c>
      <c r="G28" s="315">
        <v>3580</v>
      </c>
      <c r="H28" s="296">
        <f t="shared" si="0"/>
        <v>22.678185745140389</v>
      </c>
      <c r="I28" s="296">
        <f t="shared" si="1"/>
        <v>77.321814254859618</v>
      </c>
    </row>
    <row r="29" spans="1:9">
      <c r="A29" s="355"/>
      <c r="B29" s="293">
        <v>7</v>
      </c>
      <c r="C29" s="293">
        <v>760</v>
      </c>
      <c r="D29" s="315" t="s">
        <v>268</v>
      </c>
      <c r="E29" s="315">
        <v>1537</v>
      </c>
      <c r="F29" s="315">
        <v>356</v>
      </c>
      <c r="G29" s="315">
        <v>1181</v>
      </c>
      <c r="H29" s="296">
        <f t="shared" si="0"/>
        <v>23.162003903708523</v>
      </c>
      <c r="I29" s="296">
        <f t="shared" si="1"/>
        <v>76.837996096291477</v>
      </c>
    </row>
    <row r="30" spans="1:9">
      <c r="A30" s="355"/>
      <c r="B30" s="293">
        <v>8</v>
      </c>
      <c r="C30" s="293">
        <v>561</v>
      </c>
      <c r="D30" s="315" t="s">
        <v>269</v>
      </c>
      <c r="E30" s="315">
        <v>1991</v>
      </c>
      <c r="F30" s="315">
        <v>470</v>
      </c>
      <c r="G30" s="315">
        <v>1521</v>
      </c>
      <c r="H30" s="296">
        <f t="shared" si="0"/>
        <v>23.606228026117527</v>
      </c>
      <c r="I30" s="296">
        <f t="shared" si="1"/>
        <v>76.39377197388248</v>
      </c>
    </row>
    <row r="31" spans="1:9">
      <c r="A31" s="355"/>
      <c r="B31" s="293">
        <v>9</v>
      </c>
      <c r="C31" s="293">
        <v>671</v>
      </c>
      <c r="D31" s="315" t="s">
        <v>270</v>
      </c>
      <c r="E31" s="315">
        <v>1820</v>
      </c>
      <c r="F31" s="315">
        <v>437</v>
      </c>
      <c r="G31" s="315">
        <v>1383</v>
      </c>
      <c r="H31" s="296">
        <f t="shared" si="0"/>
        <v>24.010989010989011</v>
      </c>
      <c r="I31" s="296">
        <f t="shared" si="1"/>
        <v>75.989010989010978</v>
      </c>
    </row>
    <row r="32" spans="1:9">
      <c r="A32" s="355"/>
      <c r="B32" s="293">
        <v>10</v>
      </c>
      <c r="C32" s="293">
        <v>603</v>
      </c>
      <c r="D32" s="315" t="s">
        <v>271</v>
      </c>
      <c r="E32" s="315">
        <v>2065</v>
      </c>
      <c r="F32" s="315">
        <v>497</v>
      </c>
      <c r="G32" s="315">
        <v>1568</v>
      </c>
      <c r="H32" s="296">
        <f t="shared" si="0"/>
        <v>24.067796610169491</v>
      </c>
      <c r="I32" s="296">
        <f t="shared" si="1"/>
        <v>75.932203389830505</v>
      </c>
    </row>
    <row r="33" spans="1:9">
      <c r="A33" s="355"/>
      <c r="B33" s="293">
        <v>11</v>
      </c>
      <c r="C33" s="293">
        <v>579</v>
      </c>
      <c r="D33" s="315" t="s">
        <v>247</v>
      </c>
      <c r="E33" s="315">
        <v>663</v>
      </c>
      <c r="F33" s="315">
        <v>160</v>
      </c>
      <c r="G33" s="315">
        <v>503</v>
      </c>
      <c r="H33" s="296">
        <f t="shared" si="0"/>
        <v>24.132730015082956</v>
      </c>
      <c r="I33" s="296">
        <f t="shared" si="1"/>
        <v>75.867269984917044</v>
      </c>
    </row>
    <row r="34" spans="1:9">
      <c r="A34" s="355"/>
      <c r="B34" s="293">
        <v>12</v>
      </c>
      <c r="C34" s="293">
        <v>772</v>
      </c>
      <c r="D34" s="315" t="s">
        <v>254</v>
      </c>
      <c r="E34" s="315">
        <v>1789</v>
      </c>
      <c r="F34" s="315">
        <v>436</v>
      </c>
      <c r="G34" s="315">
        <v>1353</v>
      </c>
      <c r="H34" s="296">
        <f t="shared" si="0"/>
        <v>24.37115707098938</v>
      </c>
      <c r="I34" s="296">
        <f t="shared" si="1"/>
        <v>75.628842929010617</v>
      </c>
    </row>
    <row r="35" spans="1:9">
      <c r="A35" s="355"/>
      <c r="B35" s="293">
        <v>13</v>
      </c>
      <c r="C35" s="293">
        <v>833</v>
      </c>
      <c r="D35" s="315" t="s">
        <v>272</v>
      </c>
      <c r="E35" s="315">
        <v>1692</v>
      </c>
      <c r="F35" s="315">
        <v>433</v>
      </c>
      <c r="G35" s="315">
        <v>1259</v>
      </c>
      <c r="H35" s="296">
        <f t="shared" si="0"/>
        <v>25.591016548463358</v>
      </c>
      <c r="I35" s="296">
        <f t="shared" si="1"/>
        <v>74.408983451536642</v>
      </c>
    </row>
    <row r="36" spans="1:9">
      <c r="A36" s="355"/>
      <c r="B36" s="293">
        <v>14</v>
      </c>
      <c r="C36" s="293">
        <v>581</v>
      </c>
      <c r="D36" s="315" t="s">
        <v>273</v>
      </c>
      <c r="E36" s="315">
        <v>4172</v>
      </c>
      <c r="F36" s="315">
        <v>1096</v>
      </c>
      <c r="G36" s="315">
        <v>3076</v>
      </c>
      <c r="H36" s="296">
        <f t="shared" si="0"/>
        <v>26.270373921380635</v>
      </c>
      <c r="I36" s="296">
        <f t="shared" si="1"/>
        <v>73.729626078619376</v>
      </c>
    </row>
    <row r="37" spans="1:9">
      <c r="A37" s="355"/>
      <c r="B37" s="293">
        <v>15</v>
      </c>
      <c r="C37" s="293">
        <v>783</v>
      </c>
      <c r="D37" s="315" t="s">
        <v>274</v>
      </c>
      <c r="E37" s="315">
        <v>2385</v>
      </c>
      <c r="F37" s="315">
        <v>639</v>
      </c>
      <c r="G37" s="315">
        <v>1746</v>
      </c>
      <c r="H37" s="296">
        <f t="shared" si="0"/>
        <v>26.79245283018868</v>
      </c>
      <c r="I37" s="296">
        <f t="shared" si="1"/>
        <v>73.20754716981132</v>
      </c>
    </row>
    <row r="38" spans="1:9">
      <c r="A38" s="355"/>
      <c r="B38" s="293">
        <v>16</v>
      </c>
      <c r="C38" s="293">
        <v>586</v>
      </c>
      <c r="D38" s="315" t="s">
        <v>250</v>
      </c>
      <c r="E38" s="315">
        <v>1198</v>
      </c>
      <c r="F38" s="315">
        <v>322</v>
      </c>
      <c r="G38" s="315">
        <v>876</v>
      </c>
      <c r="H38" s="296">
        <f t="shared" si="0"/>
        <v>26.878130217028378</v>
      </c>
      <c r="I38" s="296">
        <f t="shared" si="1"/>
        <v>73.121869782971615</v>
      </c>
    </row>
    <row r="39" spans="1:9">
      <c r="A39" s="355"/>
      <c r="B39" s="293">
        <v>17</v>
      </c>
      <c r="C39" s="293">
        <v>831</v>
      </c>
      <c r="D39" s="315" t="s">
        <v>275</v>
      </c>
      <c r="E39" s="315">
        <v>6354</v>
      </c>
      <c r="F39" s="315">
        <v>1802</v>
      </c>
      <c r="G39" s="315">
        <v>4552</v>
      </c>
      <c r="H39" s="296">
        <f t="shared" si="0"/>
        <v>28.360088133459239</v>
      </c>
      <c r="I39" s="296">
        <f t="shared" si="1"/>
        <v>71.639911866540757</v>
      </c>
    </row>
    <row r="40" spans="1:9">
      <c r="A40" s="355"/>
      <c r="B40" s="293">
        <v>18</v>
      </c>
      <c r="C40" s="293">
        <v>824</v>
      </c>
      <c r="D40" s="315" t="s">
        <v>276</v>
      </c>
      <c r="E40" s="315">
        <v>1199</v>
      </c>
      <c r="F40" s="315">
        <v>385</v>
      </c>
      <c r="G40" s="315">
        <v>814</v>
      </c>
      <c r="H40" s="296">
        <f t="shared" si="0"/>
        <v>32.11009174311927</v>
      </c>
      <c r="I40" s="296">
        <f t="shared" si="1"/>
        <v>67.889908256880744</v>
      </c>
    </row>
    <row r="41" spans="1:9">
      <c r="A41" s="355"/>
      <c r="B41" s="293">
        <v>19</v>
      </c>
      <c r="C41" s="293">
        <v>781</v>
      </c>
      <c r="D41" s="315" t="s">
        <v>277</v>
      </c>
      <c r="E41" s="315">
        <v>1663</v>
      </c>
      <c r="F41" s="315">
        <v>534</v>
      </c>
      <c r="G41" s="315">
        <v>1129</v>
      </c>
      <c r="H41" s="296">
        <f t="shared" si="0"/>
        <v>32.110643415514126</v>
      </c>
      <c r="I41" s="296">
        <f t="shared" si="1"/>
        <v>67.889356584485867</v>
      </c>
    </row>
    <row r="42" spans="1:9">
      <c r="A42" s="355"/>
      <c r="B42" s="308">
        <v>20</v>
      </c>
      <c r="C42" s="308">
        <v>767</v>
      </c>
      <c r="D42" s="322" t="s">
        <v>260</v>
      </c>
      <c r="E42" s="322">
        <v>1019</v>
      </c>
      <c r="F42" s="322">
        <v>334</v>
      </c>
      <c r="G42" s="322">
        <v>674</v>
      </c>
      <c r="H42" s="323">
        <f t="shared" si="0"/>
        <v>32.77723258096173</v>
      </c>
      <c r="I42" s="323">
        <f t="shared" si="1"/>
        <v>66.143277723258095</v>
      </c>
    </row>
  </sheetData>
  <mergeCells count="8">
    <mergeCell ref="F1:F2"/>
    <mergeCell ref="G1:G2"/>
    <mergeCell ref="H1:I1"/>
    <mergeCell ref="A3:A22"/>
    <mergeCell ref="A23:A42"/>
    <mergeCell ref="B1:B2"/>
    <mergeCell ref="C1:D2"/>
    <mergeCell ref="E1:E2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5" sqref="I5"/>
    </sheetView>
  </sheetViews>
  <sheetFormatPr defaultRowHeight="13.5"/>
  <cols>
    <col min="1" max="1" width="5.875" bestFit="1" customWidth="1"/>
    <col min="3" max="3" width="20.375" bestFit="1" customWidth="1"/>
    <col min="4" max="4" width="11.625" bestFit="1" customWidth="1"/>
    <col min="5" max="7" width="10.375" bestFit="1" customWidth="1"/>
  </cols>
  <sheetData>
    <row r="1" spans="1:7">
      <c r="A1" s="20"/>
      <c r="B1" s="338" t="s">
        <v>10</v>
      </c>
      <c r="C1" s="339"/>
      <c r="D1" s="342" t="s">
        <v>11</v>
      </c>
      <c r="E1" s="21"/>
      <c r="F1" s="21"/>
      <c r="G1" s="344" t="s">
        <v>12</v>
      </c>
    </row>
    <row r="2" spans="1:7" ht="31.5">
      <c r="A2" s="20"/>
      <c r="B2" s="340"/>
      <c r="C2" s="341"/>
      <c r="D2" s="343"/>
      <c r="E2" s="22" t="s">
        <v>13</v>
      </c>
      <c r="F2" s="2" t="s">
        <v>14</v>
      </c>
      <c r="G2" s="345"/>
    </row>
    <row r="3" spans="1:7" ht="27.75" customHeight="1">
      <c r="A3" s="346" t="s">
        <v>15</v>
      </c>
      <c r="B3" s="348" t="s">
        <v>16</v>
      </c>
      <c r="C3" s="349"/>
      <c r="D3" s="23">
        <v>82682</v>
      </c>
      <c r="E3" s="24">
        <v>21424</v>
      </c>
      <c r="F3" s="25">
        <v>28781</v>
      </c>
      <c r="G3" s="24">
        <v>13320</v>
      </c>
    </row>
    <row r="4" spans="1:7" ht="27.75" customHeight="1">
      <c r="A4" s="331"/>
      <c r="B4" s="26"/>
      <c r="C4" s="27" t="s">
        <v>17</v>
      </c>
      <c r="D4" s="28">
        <f>D3/D5*100</f>
        <v>35.729502919048798</v>
      </c>
      <c r="E4" s="29">
        <f>E3/E5*100</f>
        <v>23.698066457236404</v>
      </c>
      <c r="F4" s="30">
        <f>F3/F5*100</f>
        <v>46.294032491555413</v>
      </c>
      <c r="G4" s="29">
        <f>G3/G5*100</f>
        <v>30.374204729436983</v>
      </c>
    </row>
    <row r="5" spans="1:7" ht="27.75" customHeight="1">
      <c r="A5" s="331"/>
      <c r="B5" s="350" t="s">
        <v>18</v>
      </c>
      <c r="C5" s="351"/>
      <c r="D5" s="31">
        <v>231411</v>
      </c>
      <c r="E5" s="32">
        <v>90404</v>
      </c>
      <c r="F5" s="33">
        <v>62170</v>
      </c>
      <c r="G5" s="32">
        <v>43853</v>
      </c>
    </row>
    <row r="6" spans="1:7" ht="27.75" customHeight="1" thickBot="1">
      <c r="A6" s="347"/>
      <c r="B6" s="352" t="s">
        <v>19</v>
      </c>
      <c r="C6" s="353"/>
      <c r="D6" s="34">
        <v>16496578</v>
      </c>
      <c r="E6" s="35">
        <v>3439890</v>
      </c>
      <c r="F6" s="36">
        <v>6025954</v>
      </c>
      <c r="G6" s="35">
        <v>2895355</v>
      </c>
    </row>
    <row r="7" spans="1:7" ht="27.75" customHeight="1" thickTop="1">
      <c r="A7" s="330" t="s">
        <v>20</v>
      </c>
      <c r="B7" s="332" t="s">
        <v>16</v>
      </c>
      <c r="C7" s="333"/>
      <c r="D7" s="37">
        <v>67490</v>
      </c>
      <c r="E7" s="38">
        <v>17003</v>
      </c>
      <c r="F7" s="39">
        <v>24447</v>
      </c>
      <c r="G7" s="38">
        <v>11047</v>
      </c>
    </row>
    <row r="8" spans="1:7" ht="27.75" customHeight="1">
      <c r="A8" s="331"/>
      <c r="B8" s="40"/>
      <c r="C8" s="27" t="s">
        <v>17</v>
      </c>
      <c r="D8" s="41">
        <f>D7/D9*100</f>
        <v>34.368443566292548</v>
      </c>
      <c r="E8" s="42">
        <f>E7/E9*100</f>
        <v>22.010925849212924</v>
      </c>
      <c r="F8" s="43">
        <f>F7/F9*100</f>
        <v>48.333333333333336</v>
      </c>
      <c r="G8" s="42">
        <f>G7/G9*100</f>
        <v>29.981544808120287</v>
      </c>
    </row>
    <row r="9" spans="1:7" ht="27.75" customHeight="1">
      <c r="A9" s="331"/>
      <c r="B9" s="334" t="s">
        <v>18</v>
      </c>
      <c r="C9" s="335"/>
      <c r="D9" s="44">
        <v>196372</v>
      </c>
      <c r="E9" s="45">
        <v>77248</v>
      </c>
      <c r="F9" s="46">
        <v>50580</v>
      </c>
      <c r="G9" s="45">
        <v>36846</v>
      </c>
    </row>
    <row r="10" spans="1:7" ht="27.75" customHeight="1">
      <c r="A10" s="331"/>
      <c r="B10" s="336" t="s">
        <v>19</v>
      </c>
      <c r="C10" s="337"/>
      <c r="D10" s="47">
        <v>13355083</v>
      </c>
      <c r="E10" s="48">
        <v>2998072</v>
      </c>
      <c r="F10" s="49">
        <v>4918178</v>
      </c>
      <c r="G10" s="48">
        <v>2446672</v>
      </c>
    </row>
  </sheetData>
  <mergeCells count="11">
    <mergeCell ref="D1:D2"/>
    <mergeCell ref="G1:G2"/>
    <mergeCell ref="A3:A6"/>
    <mergeCell ref="B3:C3"/>
    <mergeCell ref="B5:C5"/>
    <mergeCell ref="B6:C6"/>
    <mergeCell ref="A7:A10"/>
    <mergeCell ref="B7:C7"/>
    <mergeCell ref="B9:C9"/>
    <mergeCell ref="B10:C10"/>
    <mergeCell ref="B1:C2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2" sqref="J12"/>
    </sheetView>
  </sheetViews>
  <sheetFormatPr defaultRowHeight="13.5"/>
  <cols>
    <col min="1" max="1" width="5.375" bestFit="1" customWidth="1"/>
    <col min="4" max="5" width="10.25" bestFit="1" customWidth="1"/>
    <col min="6" max="6" width="9.25" bestFit="1" customWidth="1"/>
    <col min="7" max="8" width="11" bestFit="1" customWidth="1"/>
    <col min="9" max="9" width="9.25" bestFit="1" customWidth="1"/>
  </cols>
  <sheetData>
    <row r="1" spans="1:9" ht="13.5" customHeight="1">
      <c r="C1" s="50"/>
      <c r="D1" s="358" t="s">
        <v>21</v>
      </c>
      <c r="E1" s="51"/>
      <c r="F1" s="51"/>
      <c r="G1" s="51"/>
      <c r="H1" s="52"/>
      <c r="I1" s="361" t="s">
        <v>22</v>
      </c>
    </row>
    <row r="2" spans="1:9" ht="13.5" customHeight="1">
      <c r="C2" s="50"/>
      <c r="D2" s="359"/>
      <c r="E2" s="364" t="s">
        <v>23</v>
      </c>
      <c r="F2" s="364" t="s">
        <v>24</v>
      </c>
      <c r="G2" s="355" t="s">
        <v>25</v>
      </c>
      <c r="H2" s="355"/>
      <c r="I2" s="362"/>
    </row>
    <row r="3" spans="1:9">
      <c r="C3" s="50"/>
      <c r="D3" s="360"/>
      <c r="E3" s="355"/>
      <c r="F3" s="355"/>
      <c r="G3" s="53" t="s">
        <v>26</v>
      </c>
      <c r="H3" s="53" t="s">
        <v>27</v>
      </c>
      <c r="I3" s="363"/>
    </row>
    <row r="4" spans="1:9" ht="13.5" customHeight="1">
      <c r="A4" s="364" t="s">
        <v>15</v>
      </c>
      <c r="B4" s="355" t="s">
        <v>7</v>
      </c>
      <c r="C4" s="53" t="s">
        <v>28</v>
      </c>
      <c r="D4" s="54">
        <v>22940</v>
      </c>
      <c r="E4" s="54">
        <v>19956</v>
      </c>
      <c r="F4" s="54">
        <v>2984</v>
      </c>
      <c r="G4" s="55">
        <f>(E4/D4)*100</f>
        <v>86.992153443766355</v>
      </c>
      <c r="H4" s="55">
        <f>(F4/D4)*100</f>
        <v>13.007846556233654</v>
      </c>
      <c r="I4" s="54">
        <v>3708</v>
      </c>
    </row>
    <row r="5" spans="1:9">
      <c r="A5" s="355"/>
      <c r="B5" s="365"/>
      <c r="C5" s="56" t="s">
        <v>29</v>
      </c>
      <c r="D5" s="57">
        <v>241408</v>
      </c>
      <c r="E5" s="57">
        <v>216219</v>
      </c>
      <c r="F5" s="57">
        <v>25189</v>
      </c>
      <c r="G5" s="58">
        <f t="shared" ref="G5:G7" si="0">(E5/D5)*100</f>
        <v>89.565797322375403</v>
      </c>
      <c r="H5" s="58">
        <f>(F5/D5)*100</f>
        <v>10.434202677624603</v>
      </c>
      <c r="I5" s="57">
        <v>29129</v>
      </c>
    </row>
    <row r="6" spans="1:9">
      <c r="A6" s="355"/>
      <c r="B6" s="355" t="s">
        <v>8</v>
      </c>
      <c r="C6" s="53" t="s">
        <v>28</v>
      </c>
      <c r="D6" s="54">
        <v>88332</v>
      </c>
      <c r="E6" s="54">
        <v>79220</v>
      </c>
      <c r="F6" s="54">
        <v>9112</v>
      </c>
      <c r="G6" s="55">
        <f t="shared" si="0"/>
        <v>89.684372594303312</v>
      </c>
      <c r="H6" s="55">
        <f>(F6/D6)*100</f>
        <v>10.31562740569669</v>
      </c>
      <c r="I6" s="54">
        <v>12082</v>
      </c>
    </row>
    <row r="7" spans="1:9">
      <c r="A7" s="355"/>
      <c r="B7" s="355"/>
      <c r="C7" s="53" t="s">
        <v>30</v>
      </c>
      <c r="D7" s="54">
        <v>878756</v>
      </c>
      <c r="E7" s="54">
        <v>801286</v>
      </c>
      <c r="F7" s="54">
        <v>77470</v>
      </c>
      <c r="G7" s="55">
        <f>(E7/D7)*100</f>
        <v>91.184128472522517</v>
      </c>
      <c r="H7" s="55">
        <f>(F7/D7)*100</f>
        <v>8.8158715274774799</v>
      </c>
      <c r="I7" s="54">
        <v>94677</v>
      </c>
    </row>
    <row r="8" spans="1:9">
      <c r="A8" s="355"/>
      <c r="B8" s="355" t="s">
        <v>9</v>
      </c>
      <c r="C8" s="53" t="s">
        <v>28</v>
      </c>
      <c r="D8" s="54">
        <v>5578975</v>
      </c>
      <c r="E8" s="54">
        <v>4898519</v>
      </c>
      <c r="F8" s="54">
        <v>680456</v>
      </c>
      <c r="G8" s="55">
        <f t="shared" ref="G8:G15" si="1">(E8/D8)*100</f>
        <v>87.803207578453041</v>
      </c>
      <c r="H8" s="55">
        <f t="shared" ref="H8:H15" si="2">(F8/D8)*100</f>
        <v>12.196792421546968</v>
      </c>
      <c r="I8" s="54">
        <v>892552</v>
      </c>
    </row>
    <row r="9" spans="1:9" ht="14.25" thickBot="1">
      <c r="A9" s="365"/>
      <c r="B9" s="365"/>
      <c r="C9" s="56" t="s">
        <v>30</v>
      </c>
      <c r="D9" s="57">
        <v>56872826</v>
      </c>
      <c r="E9" s="57">
        <v>51144046</v>
      </c>
      <c r="F9" s="57">
        <v>5728780</v>
      </c>
      <c r="G9" s="58">
        <f t="shared" si="1"/>
        <v>89.927034749424976</v>
      </c>
      <c r="H9" s="58">
        <f t="shared" si="2"/>
        <v>10.072965250575029</v>
      </c>
      <c r="I9" s="57">
        <v>6800230</v>
      </c>
    </row>
    <row r="10" spans="1:9" ht="14.25" customHeight="1" thickTop="1">
      <c r="A10" s="354" t="s">
        <v>20</v>
      </c>
      <c r="B10" s="356" t="s">
        <v>7</v>
      </c>
      <c r="C10" s="59" t="s">
        <v>28</v>
      </c>
      <c r="D10" s="60">
        <v>23489</v>
      </c>
      <c r="E10" s="61">
        <v>21598</v>
      </c>
      <c r="F10" s="61">
        <v>1891</v>
      </c>
      <c r="G10" s="62">
        <f t="shared" si="1"/>
        <v>91.949423134233044</v>
      </c>
      <c r="H10" s="62">
        <f t="shared" si="2"/>
        <v>8.0505768657669545</v>
      </c>
      <c r="I10" s="61">
        <v>4549</v>
      </c>
    </row>
    <row r="11" spans="1:9">
      <c r="A11" s="355"/>
      <c r="B11" s="355"/>
      <c r="C11" s="53" t="s">
        <v>29</v>
      </c>
      <c r="D11" s="54">
        <v>236927</v>
      </c>
      <c r="E11" s="54">
        <v>226492</v>
      </c>
      <c r="F11" s="54">
        <v>10435</v>
      </c>
      <c r="G11" s="55">
        <f t="shared" si="1"/>
        <v>95.595689811629754</v>
      </c>
      <c r="H11" s="55">
        <f t="shared" si="2"/>
        <v>4.4043101883702578</v>
      </c>
      <c r="I11" s="54">
        <v>28684</v>
      </c>
    </row>
    <row r="12" spans="1:9">
      <c r="A12" s="355"/>
      <c r="B12" s="355" t="s">
        <v>8</v>
      </c>
      <c r="C12" s="53" t="s">
        <v>28</v>
      </c>
      <c r="D12" s="54">
        <v>92263</v>
      </c>
      <c r="E12" s="54">
        <v>87105</v>
      </c>
      <c r="F12" s="54">
        <v>5158</v>
      </c>
      <c r="G12" s="55">
        <f t="shared" si="1"/>
        <v>94.409459913508115</v>
      </c>
      <c r="H12" s="55">
        <f t="shared" si="2"/>
        <v>5.5905400864918766</v>
      </c>
      <c r="I12" s="54">
        <v>15773</v>
      </c>
    </row>
    <row r="13" spans="1:9">
      <c r="A13" s="355"/>
      <c r="B13" s="355"/>
      <c r="C13" s="53" t="s">
        <v>30</v>
      </c>
      <c r="D13" s="54">
        <v>865025</v>
      </c>
      <c r="E13" s="54">
        <v>832760</v>
      </c>
      <c r="F13" s="54">
        <v>32265</v>
      </c>
      <c r="G13" s="55">
        <f t="shared" si="1"/>
        <v>96.270049998554953</v>
      </c>
      <c r="H13" s="55">
        <f t="shared" si="2"/>
        <v>3.7299500014450446</v>
      </c>
      <c r="I13" s="54">
        <v>100038</v>
      </c>
    </row>
    <row r="14" spans="1:9">
      <c r="A14" s="355"/>
      <c r="B14" s="355" t="s">
        <v>9</v>
      </c>
      <c r="C14" s="53" t="s">
        <v>28</v>
      </c>
      <c r="D14" s="54">
        <v>5768489</v>
      </c>
      <c r="E14" s="54">
        <v>5325927</v>
      </c>
      <c r="F14" s="54">
        <v>442562</v>
      </c>
      <c r="G14" s="55">
        <f t="shared" si="1"/>
        <v>92.327938910865569</v>
      </c>
      <c r="H14" s="55">
        <f t="shared" si="2"/>
        <v>7.6720610891344343</v>
      </c>
      <c r="I14" s="54">
        <v>1118443</v>
      </c>
    </row>
    <row r="15" spans="1:9">
      <c r="A15" s="355"/>
      <c r="B15" s="355"/>
      <c r="C15" s="53" t="s">
        <v>30</v>
      </c>
      <c r="D15" s="54">
        <v>55837252</v>
      </c>
      <c r="E15" s="54">
        <v>53248954</v>
      </c>
      <c r="F15" s="54">
        <v>2588298</v>
      </c>
      <c r="G15" s="55">
        <f t="shared" si="1"/>
        <v>95.364567726219761</v>
      </c>
      <c r="H15" s="55">
        <f t="shared" si="2"/>
        <v>4.6354322737802356</v>
      </c>
      <c r="I15" s="54">
        <v>6883231</v>
      </c>
    </row>
    <row r="17" spans="1:9" ht="48.75" customHeight="1">
      <c r="A17" s="357"/>
      <c r="B17" s="357"/>
      <c r="C17" s="357"/>
      <c r="D17" s="357"/>
      <c r="E17" s="357"/>
      <c r="F17" s="357"/>
      <c r="G17" s="357"/>
      <c r="H17" s="357"/>
      <c r="I17" s="357"/>
    </row>
    <row r="18" spans="1:9" ht="27.75" customHeight="1">
      <c r="A18" s="357"/>
      <c r="B18" s="357"/>
      <c r="C18" s="357"/>
      <c r="D18" s="357"/>
      <c r="E18" s="357"/>
      <c r="F18" s="357"/>
      <c r="G18" s="357"/>
      <c r="H18" s="357"/>
      <c r="I18" s="357"/>
    </row>
  </sheetData>
  <mergeCells count="15">
    <mergeCell ref="A18:I18"/>
    <mergeCell ref="D1:D3"/>
    <mergeCell ref="I1:I3"/>
    <mergeCell ref="E2:E3"/>
    <mergeCell ref="F2:F3"/>
    <mergeCell ref="G2:H2"/>
    <mergeCell ref="A4:A9"/>
    <mergeCell ref="B4:B5"/>
    <mergeCell ref="B6:B7"/>
    <mergeCell ref="B8:B9"/>
    <mergeCell ref="A10:A15"/>
    <mergeCell ref="B10:B11"/>
    <mergeCell ref="B12:B13"/>
    <mergeCell ref="B14:B15"/>
    <mergeCell ref="A17:I17"/>
  </mergeCells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P11" sqref="P11"/>
    </sheetView>
  </sheetViews>
  <sheetFormatPr defaultRowHeight="13.5"/>
  <cols>
    <col min="1" max="1" width="3.75" bestFit="1" customWidth="1"/>
    <col min="2" max="2" width="29" bestFit="1" customWidth="1"/>
    <col min="3" max="3" width="6.875" bestFit="1" customWidth="1"/>
    <col min="4" max="4" width="6" bestFit="1" customWidth="1"/>
    <col min="5" max="5" width="5.625" bestFit="1" customWidth="1"/>
    <col min="6" max="6" width="7.875" bestFit="1" customWidth="1"/>
    <col min="7" max="7" width="6" bestFit="1" customWidth="1"/>
    <col min="8" max="8" width="5.625" bestFit="1" customWidth="1"/>
    <col min="9" max="9" width="6.875" bestFit="1" customWidth="1"/>
    <col min="10" max="10" width="6" bestFit="1" customWidth="1"/>
    <col min="11" max="11" width="5.625" bestFit="1" customWidth="1"/>
    <col min="12" max="12" width="7.875" bestFit="1" customWidth="1"/>
    <col min="13" max="13" width="6" bestFit="1" customWidth="1"/>
    <col min="14" max="14" width="5.625" bestFit="1" customWidth="1"/>
  </cols>
  <sheetData>
    <row r="1" spans="1:14">
      <c r="A1" s="368" t="s">
        <v>31</v>
      </c>
      <c r="B1" s="369"/>
      <c r="C1" s="374" t="s">
        <v>32</v>
      </c>
      <c r="D1" s="374"/>
      <c r="E1" s="374"/>
      <c r="F1" s="374"/>
      <c r="G1" s="374"/>
      <c r="H1" s="374"/>
      <c r="I1" s="375" t="s">
        <v>33</v>
      </c>
      <c r="J1" s="374"/>
      <c r="K1" s="374"/>
      <c r="L1" s="374"/>
      <c r="M1" s="374"/>
      <c r="N1" s="374"/>
    </row>
    <row r="2" spans="1:14">
      <c r="A2" s="370"/>
      <c r="B2" s="371"/>
      <c r="C2" s="376" t="s">
        <v>28</v>
      </c>
      <c r="D2" s="377"/>
      <c r="E2" s="377"/>
      <c r="F2" s="378" t="s">
        <v>34</v>
      </c>
      <c r="G2" s="379"/>
      <c r="H2" s="380"/>
      <c r="I2" s="377" t="s">
        <v>28</v>
      </c>
      <c r="J2" s="377"/>
      <c r="K2" s="377"/>
      <c r="L2" s="378" t="s">
        <v>34</v>
      </c>
      <c r="M2" s="379"/>
      <c r="N2" s="380"/>
    </row>
    <row r="3" spans="1:14">
      <c r="A3" s="372"/>
      <c r="B3" s="373"/>
      <c r="C3" s="63"/>
      <c r="D3" s="64" t="s">
        <v>53</v>
      </c>
      <c r="E3" s="65" t="s">
        <v>35</v>
      </c>
      <c r="F3" s="66"/>
      <c r="G3" s="64" t="s">
        <v>53</v>
      </c>
      <c r="H3" s="64" t="s">
        <v>35</v>
      </c>
      <c r="I3" s="67"/>
      <c r="J3" s="64" t="s">
        <v>52</v>
      </c>
      <c r="K3" s="65" t="s">
        <v>35</v>
      </c>
      <c r="L3" s="66"/>
      <c r="M3" s="64" t="s">
        <v>53</v>
      </c>
      <c r="N3" s="64" t="s">
        <v>35</v>
      </c>
    </row>
    <row r="4" spans="1:14">
      <c r="A4" s="366" t="s">
        <v>36</v>
      </c>
      <c r="B4" s="367"/>
      <c r="C4" s="68">
        <v>21906</v>
      </c>
      <c r="D4" s="69">
        <f>C4/C$4*100</f>
        <v>100</v>
      </c>
      <c r="E4" s="70"/>
      <c r="F4" s="68">
        <v>241408</v>
      </c>
      <c r="G4" s="69">
        <f>F4/F$4*100</f>
        <v>100</v>
      </c>
      <c r="H4" s="70"/>
      <c r="I4" s="71">
        <v>22131</v>
      </c>
      <c r="J4" s="69">
        <f>I4/I$4*100</f>
        <v>100</v>
      </c>
      <c r="K4" s="70"/>
      <c r="L4" s="68">
        <v>236927</v>
      </c>
      <c r="M4" s="69">
        <f>L4/L$4*100</f>
        <v>100</v>
      </c>
      <c r="N4" s="70"/>
    </row>
    <row r="5" spans="1:14">
      <c r="A5" s="72" t="s">
        <v>69</v>
      </c>
      <c r="B5" s="73" t="s">
        <v>54</v>
      </c>
      <c r="C5" s="74">
        <v>79</v>
      </c>
      <c r="D5" s="75">
        <f>C5/C$4*100</f>
        <v>0.36063179037706561</v>
      </c>
      <c r="E5" s="76">
        <v>15</v>
      </c>
      <c r="F5" s="77">
        <v>799</v>
      </c>
      <c r="G5" s="75">
        <f t="shared" ref="G5:G21" si="0">F5/F$4*100</f>
        <v>0.33097494697773061</v>
      </c>
      <c r="H5" s="78">
        <v>15</v>
      </c>
      <c r="I5" s="77">
        <v>75</v>
      </c>
      <c r="J5" s="75">
        <f t="shared" ref="J5:J21" si="1">I5/I$4*100</f>
        <v>0.33889114816320998</v>
      </c>
      <c r="K5" s="76">
        <v>15</v>
      </c>
      <c r="L5" s="77">
        <v>784</v>
      </c>
      <c r="M5" s="75">
        <f t="shared" ref="M5:M21" si="2">L5/L$4*100</f>
        <v>0.33090361166097576</v>
      </c>
      <c r="N5" s="78">
        <v>16</v>
      </c>
    </row>
    <row r="6" spans="1:14">
      <c r="A6" s="79" t="s">
        <v>70</v>
      </c>
      <c r="B6" s="80" t="s">
        <v>55</v>
      </c>
      <c r="C6" s="81">
        <v>9</v>
      </c>
      <c r="D6" s="82">
        <f t="shared" ref="D6:D21" si="3">C6/C$4*100</f>
        <v>4.1084634346754315E-2</v>
      </c>
      <c r="E6" s="83">
        <v>17</v>
      </c>
      <c r="F6" s="84">
        <v>55</v>
      </c>
      <c r="G6" s="82">
        <f t="shared" si="0"/>
        <v>2.2783006362672321E-2</v>
      </c>
      <c r="H6" s="85">
        <v>17</v>
      </c>
      <c r="I6" s="84">
        <v>17</v>
      </c>
      <c r="J6" s="82">
        <f t="shared" si="1"/>
        <v>7.6815326916994262E-2</v>
      </c>
      <c r="K6" s="83">
        <v>17</v>
      </c>
      <c r="L6" s="84">
        <v>104</v>
      </c>
      <c r="M6" s="82">
        <f t="shared" si="2"/>
        <v>4.3895377057068211E-2</v>
      </c>
      <c r="N6" s="85">
        <v>17</v>
      </c>
    </row>
    <row r="7" spans="1:14">
      <c r="A7" s="86" t="s">
        <v>56</v>
      </c>
      <c r="B7" s="5" t="s">
        <v>71</v>
      </c>
      <c r="C7" s="74">
        <v>2128</v>
      </c>
      <c r="D7" s="75">
        <f t="shared" si="3"/>
        <v>9.7142335433214644</v>
      </c>
      <c r="E7" s="76">
        <v>3</v>
      </c>
      <c r="F7" s="77">
        <v>16886</v>
      </c>
      <c r="G7" s="75">
        <f t="shared" si="0"/>
        <v>6.9947971898197236</v>
      </c>
      <c r="H7" s="78">
        <v>6</v>
      </c>
      <c r="I7" s="77">
        <v>2160</v>
      </c>
      <c r="J7" s="75">
        <f t="shared" si="1"/>
        <v>9.760065067100447</v>
      </c>
      <c r="K7" s="76">
        <v>3</v>
      </c>
      <c r="L7" s="77">
        <v>17102</v>
      </c>
      <c r="M7" s="75">
        <f t="shared" si="2"/>
        <v>7.2182571002882749</v>
      </c>
      <c r="N7" s="78">
        <v>6</v>
      </c>
    </row>
    <row r="8" spans="1:14">
      <c r="A8" s="79" t="s">
        <v>72</v>
      </c>
      <c r="B8" s="80" t="s">
        <v>73</v>
      </c>
      <c r="C8" s="81">
        <v>1121</v>
      </c>
      <c r="D8" s="82">
        <f t="shared" si="3"/>
        <v>5.1173194558568422</v>
      </c>
      <c r="E8" s="83">
        <v>8</v>
      </c>
      <c r="F8" s="84">
        <v>32008</v>
      </c>
      <c r="G8" s="82">
        <f t="shared" si="0"/>
        <v>13.258881230116648</v>
      </c>
      <c r="H8" s="85">
        <v>2</v>
      </c>
      <c r="I8" s="84">
        <v>1286</v>
      </c>
      <c r="J8" s="82">
        <f t="shared" si="1"/>
        <v>5.8108535538385064</v>
      </c>
      <c r="K8" s="83">
        <v>8</v>
      </c>
      <c r="L8" s="84">
        <v>33971</v>
      </c>
      <c r="M8" s="82">
        <f t="shared" si="2"/>
        <v>14.338171673131386</v>
      </c>
      <c r="N8" s="85">
        <v>2</v>
      </c>
    </row>
    <row r="9" spans="1:14">
      <c r="A9" s="86" t="s">
        <v>57</v>
      </c>
      <c r="B9" s="5" t="s">
        <v>74</v>
      </c>
      <c r="C9" s="74">
        <v>24</v>
      </c>
      <c r="D9" s="75">
        <f t="shared" si="3"/>
        <v>0.10955902492467817</v>
      </c>
      <c r="E9" s="76">
        <v>16</v>
      </c>
      <c r="F9" s="77">
        <v>753</v>
      </c>
      <c r="G9" s="75">
        <f t="shared" si="0"/>
        <v>0.31192006892895019</v>
      </c>
      <c r="H9" s="78">
        <v>16</v>
      </c>
      <c r="I9" s="77">
        <v>20</v>
      </c>
      <c r="J9" s="75">
        <f t="shared" si="1"/>
        <v>9.0370972843522662E-2</v>
      </c>
      <c r="K9" s="76">
        <v>16</v>
      </c>
      <c r="L9" s="77">
        <v>1162</v>
      </c>
      <c r="M9" s="75">
        <f t="shared" si="2"/>
        <v>0.4904464244260891</v>
      </c>
      <c r="N9" s="78">
        <v>14</v>
      </c>
    </row>
    <row r="10" spans="1:14">
      <c r="A10" s="79" t="s">
        <v>59</v>
      </c>
      <c r="B10" s="80" t="s">
        <v>60</v>
      </c>
      <c r="C10" s="81">
        <v>228</v>
      </c>
      <c r="D10" s="82">
        <f t="shared" si="3"/>
        <v>1.0408107367844426</v>
      </c>
      <c r="E10" s="83">
        <v>13</v>
      </c>
      <c r="F10" s="84">
        <v>4709</v>
      </c>
      <c r="G10" s="82">
        <f t="shared" si="0"/>
        <v>1.950639581124072</v>
      </c>
      <c r="H10" s="85">
        <v>13</v>
      </c>
      <c r="I10" s="84">
        <v>274</v>
      </c>
      <c r="J10" s="82">
        <f t="shared" si="1"/>
        <v>1.2380823279562605</v>
      </c>
      <c r="K10" s="83">
        <v>13</v>
      </c>
      <c r="L10" s="84">
        <v>5176</v>
      </c>
      <c r="M10" s="82">
        <f t="shared" si="2"/>
        <v>2.1846391504556255</v>
      </c>
      <c r="N10" s="85">
        <v>13</v>
      </c>
    </row>
    <row r="11" spans="1:14">
      <c r="A11" s="86" t="s">
        <v>61</v>
      </c>
      <c r="B11" s="5" t="s">
        <v>38</v>
      </c>
      <c r="C11" s="74">
        <v>435</v>
      </c>
      <c r="D11" s="75">
        <f t="shared" si="3"/>
        <v>1.9857573267597919</v>
      </c>
      <c r="E11" s="76">
        <v>12</v>
      </c>
      <c r="F11" s="77">
        <v>11174</v>
      </c>
      <c r="G11" s="75">
        <f t="shared" si="0"/>
        <v>4.6286784199363735</v>
      </c>
      <c r="H11" s="78">
        <v>8</v>
      </c>
      <c r="I11" s="77">
        <v>413</v>
      </c>
      <c r="J11" s="75">
        <f t="shared" si="1"/>
        <v>1.8661605892187429</v>
      </c>
      <c r="K11" s="76">
        <v>12</v>
      </c>
      <c r="L11" s="77">
        <v>10792</v>
      </c>
      <c r="M11" s="75">
        <f t="shared" si="2"/>
        <v>4.5549895115373094</v>
      </c>
      <c r="N11" s="78">
        <v>8</v>
      </c>
    </row>
    <row r="12" spans="1:14">
      <c r="A12" s="79" t="s">
        <v>75</v>
      </c>
      <c r="B12" s="80" t="s">
        <v>62</v>
      </c>
      <c r="C12" s="81">
        <v>5934</v>
      </c>
      <c r="D12" s="82">
        <f t="shared" si="3"/>
        <v>27.088468912626677</v>
      </c>
      <c r="E12" s="83">
        <v>1</v>
      </c>
      <c r="F12" s="84">
        <v>54163</v>
      </c>
      <c r="G12" s="82">
        <f t="shared" si="0"/>
        <v>22.436290429480383</v>
      </c>
      <c r="H12" s="85">
        <v>1</v>
      </c>
      <c r="I12" s="84">
        <v>5977</v>
      </c>
      <c r="J12" s="82">
        <f t="shared" si="1"/>
        <v>27.007365234286745</v>
      </c>
      <c r="K12" s="83">
        <v>1</v>
      </c>
      <c r="L12" s="84">
        <v>52637</v>
      </c>
      <c r="M12" s="82">
        <f t="shared" si="2"/>
        <v>22.216547713008648</v>
      </c>
      <c r="N12" s="85">
        <v>1</v>
      </c>
    </row>
    <row r="13" spans="1:14">
      <c r="A13" s="86" t="s">
        <v>76</v>
      </c>
      <c r="B13" s="5" t="s">
        <v>77</v>
      </c>
      <c r="C13" s="74">
        <v>474</v>
      </c>
      <c r="D13" s="75">
        <f t="shared" si="3"/>
        <v>2.1637907422623939</v>
      </c>
      <c r="E13" s="76">
        <v>11</v>
      </c>
      <c r="F13" s="77">
        <v>8423</v>
      </c>
      <c r="G13" s="75">
        <f t="shared" si="0"/>
        <v>3.4891138653234357</v>
      </c>
      <c r="H13" s="78">
        <v>9</v>
      </c>
      <c r="I13" s="77">
        <v>493</v>
      </c>
      <c r="J13" s="75">
        <f t="shared" si="1"/>
        <v>2.2276444805928337</v>
      </c>
      <c r="K13" s="76">
        <v>11</v>
      </c>
      <c r="L13" s="77">
        <v>8253</v>
      </c>
      <c r="M13" s="75">
        <f t="shared" si="2"/>
        <v>3.4833514120383073</v>
      </c>
      <c r="N13" s="78">
        <v>10</v>
      </c>
    </row>
    <row r="14" spans="1:14">
      <c r="A14" s="79" t="s">
        <v>40</v>
      </c>
      <c r="B14" s="80" t="s">
        <v>78</v>
      </c>
      <c r="C14" s="81">
        <v>1441</v>
      </c>
      <c r="D14" s="82">
        <f t="shared" si="3"/>
        <v>6.5781064548525521</v>
      </c>
      <c r="E14" s="83">
        <v>6</v>
      </c>
      <c r="F14" s="84">
        <v>5792</v>
      </c>
      <c r="G14" s="82">
        <f t="shared" si="0"/>
        <v>2.3992576882290564</v>
      </c>
      <c r="H14" s="85">
        <v>12</v>
      </c>
      <c r="I14" s="84">
        <v>1530</v>
      </c>
      <c r="J14" s="82">
        <f t="shared" si="1"/>
        <v>6.9133794225294833</v>
      </c>
      <c r="K14" s="83">
        <v>5</v>
      </c>
      <c r="L14" s="84">
        <v>5749</v>
      </c>
      <c r="M14" s="82">
        <f t="shared" si="2"/>
        <v>2.4264857952027414</v>
      </c>
      <c r="N14" s="85">
        <v>12</v>
      </c>
    </row>
    <row r="15" spans="1:14">
      <c r="A15" s="86" t="s">
        <v>79</v>
      </c>
      <c r="B15" s="5" t="s">
        <v>80</v>
      </c>
      <c r="C15" s="74">
        <v>1091</v>
      </c>
      <c r="D15" s="75">
        <f t="shared" si="3"/>
        <v>4.9803706747009953</v>
      </c>
      <c r="E15" s="76">
        <v>9</v>
      </c>
      <c r="F15" s="77">
        <v>8278</v>
      </c>
      <c r="G15" s="75">
        <f t="shared" si="0"/>
        <v>3.4290495758218449</v>
      </c>
      <c r="H15" s="78">
        <v>10</v>
      </c>
      <c r="I15" s="77">
        <v>1040</v>
      </c>
      <c r="J15" s="75">
        <f t="shared" si="1"/>
        <v>4.699290587863179</v>
      </c>
      <c r="K15" s="76">
        <v>9</v>
      </c>
      <c r="L15" s="77">
        <v>8338</v>
      </c>
      <c r="M15" s="75">
        <f t="shared" si="2"/>
        <v>3.5192274413637952</v>
      </c>
      <c r="N15" s="78">
        <v>9</v>
      </c>
    </row>
    <row r="16" spans="1:14">
      <c r="A16" s="79" t="s">
        <v>81</v>
      </c>
      <c r="B16" s="80" t="s">
        <v>82</v>
      </c>
      <c r="C16" s="81">
        <v>2838</v>
      </c>
      <c r="D16" s="82">
        <f t="shared" si="3"/>
        <v>12.955354697343195</v>
      </c>
      <c r="E16" s="83">
        <v>2</v>
      </c>
      <c r="F16" s="84">
        <v>22120</v>
      </c>
      <c r="G16" s="82">
        <f t="shared" si="0"/>
        <v>9.1629109225874856</v>
      </c>
      <c r="H16" s="85">
        <v>5</v>
      </c>
      <c r="I16" s="84">
        <v>2898</v>
      </c>
      <c r="J16" s="82">
        <f t="shared" si="1"/>
        <v>13.094753965026435</v>
      </c>
      <c r="K16" s="83">
        <v>2</v>
      </c>
      <c r="L16" s="84">
        <v>23472</v>
      </c>
      <c r="M16" s="82">
        <f t="shared" si="2"/>
        <v>9.9068489450337029</v>
      </c>
      <c r="N16" s="85">
        <v>4</v>
      </c>
    </row>
    <row r="17" spans="1:14">
      <c r="A17" s="86" t="s">
        <v>83</v>
      </c>
      <c r="B17" s="5" t="s">
        <v>66</v>
      </c>
      <c r="C17" s="74">
        <v>2117</v>
      </c>
      <c r="D17" s="75">
        <f t="shared" si="3"/>
        <v>9.6640189902309874</v>
      </c>
      <c r="E17" s="76">
        <v>4</v>
      </c>
      <c r="F17" s="77">
        <v>11532</v>
      </c>
      <c r="G17" s="75">
        <f t="shared" si="0"/>
        <v>4.7769750795334041</v>
      </c>
      <c r="H17" s="78">
        <v>7</v>
      </c>
      <c r="I17" s="77">
        <v>2136</v>
      </c>
      <c r="J17" s="75">
        <f t="shared" si="1"/>
        <v>9.6516198996882192</v>
      </c>
      <c r="K17" s="76">
        <v>4</v>
      </c>
      <c r="L17" s="77">
        <v>11577</v>
      </c>
      <c r="M17" s="75">
        <f t="shared" si="2"/>
        <v>4.8863151941315257</v>
      </c>
      <c r="N17" s="78">
        <v>7</v>
      </c>
    </row>
    <row r="18" spans="1:14">
      <c r="A18" s="79" t="s">
        <v>67</v>
      </c>
      <c r="B18" s="80" t="s">
        <v>84</v>
      </c>
      <c r="C18" s="81">
        <v>806</v>
      </c>
      <c r="D18" s="82">
        <f t="shared" si="3"/>
        <v>3.6793572537204415</v>
      </c>
      <c r="E18" s="83">
        <v>10</v>
      </c>
      <c r="F18" s="84">
        <v>7715</v>
      </c>
      <c r="G18" s="82">
        <f t="shared" si="0"/>
        <v>3.1958344379639452</v>
      </c>
      <c r="H18" s="85">
        <v>11</v>
      </c>
      <c r="I18" s="84">
        <v>777</v>
      </c>
      <c r="J18" s="82">
        <f t="shared" si="1"/>
        <v>3.5109122949708556</v>
      </c>
      <c r="K18" s="83">
        <v>10</v>
      </c>
      <c r="L18" s="84">
        <v>7401</v>
      </c>
      <c r="M18" s="82">
        <f t="shared" si="2"/>
        <v>3.1237469769169404</v>
      </c>
      <c r="N18" s="85">
        <v>11</v>
      </c>
    </row>
    <row r="19" spans="1:14">
      <c r="A19" s="86" t="s">
        <v>85</v>
      </c>
      <c r="B19" s="5" t="s">
        <v>86</v>
      </c>
      <c r="C19" s="74">
        <v>1672</v>
      </c>
      <c r="D19" s="75">
        <f t="shared" si="3"/>
        <v>7.6326120697525797</v>
      </c>
      <c r="E19" s="76">
        <v>5</v>
      </c>
      <c r="F19" s="77">
        <v>26318</v>
      </c>
      <c r="G19" s="75">
        <f t="shared" si="0"/>
        <v>10.901875662778366</v>
      </c>
      <c r="H19" s="78">
        <v>4</v>
      </c>
      <c r="I19" s="77">
        <v>1447</v>
      </c>
      <c r="J19" s="75">
        <f t="shared" si="1"/>
        <v>6.538339885228865</v>
      </c>
      <c r="K19" s="76">
        <v>7</v>
      </c>
      <c r="L19" s="77">
        <v>21588</v>
      </c>
      <c r="M19" s="75">
        <f t="shared" si="2"/>
        <v>9.1116673068075826</v>
      </c>
      <c r="N19" s="78">
        <v>5</v>
      </c>
    </row>
    <row r="20" spans="1:14">
      <c r="A20" s="79" t="s">
        <v>48</v>
      </c>
      <c r="B20" s="80" t="s">
        <v>68</v>
      </c>
      <c r="C20" s="81">
        <v>91</v>
      </c>
      <c r="D20" s="82">
        <f t="shared" si="3"/>
        <v>0.41541130283940475</v>
      </c>
      <c r="E20" s="83">
        <v>14</v>
      </c>
      <c r="F20" s="84">
        <v>2317</v>
      </c>
      <c r="G20" s="82">
        <f t="shared" si="0"/>
        <v>0.95978592258748674</v>
      </c>
      <c r="H20" s="85">
        <v>14</v>
      </c>
      <c r="I20" s="84">
        <v>97</v>
      </c>
      <c r="J20" s="82">
        <f t="shared" si="1"/>
        <v>0.43829921829108492</v>
      </c>
      <c r="K20" s="83">
        <v>14</v>
      </c>
      <c r="L20" s="84">
        <v>1009</v>
      </c>
      <c r="M20" s="82">
        <f t="shared" si="2"/>
        <v>0.42586957164020989</v>
      </c>
      <c r="N20" s="85">
        <v>15</v>
      </c>
    </row>
    <row r="21" spans="1:14">
      <c r="A21" s="87" t="s">
        <v>87</v>
      </c>
      <c r="B21" s="88" t="s">
        <v>88</v>
      </c>
      <c r="C21" s="89">
        <v>1418</v>
      </c>
      <c r="D21" s="90">
        <f t="shared" si="3"/>
        <v>6.473112389299736</v>
      </c>
      <c r="E21" s="91">
        <v>7</v>
      </c>
      <c r="F21" s="92">
        <v>28366</v>
      </c>
      <c r="G21" s="90">
        <f t="shared" si="0"/>
        <v>11.75023197242842</v>
      </c>
      <c r="H21" s="93">
        <v>3</v>
      </c>
      <c r="I21" s="92">
        <v>1491</v>
      </c>
      <c r="J21" s="90">
        <f t="shared" si="1"/>
        <v>6.7371560254846141</v>
      </c>
      <c r="K21" s="91">
        <v>6</v>
      </c>
      <c r="L21" s="92">
        <v>27812</v>
      </c>
      <c r="M21" s="90">
        <f t="shared" si="2"/>
        <v>11.738636795299819</v>
      </c>
      <c r="N21" s="93">
        <v>3</v>
      </c>
    </row>
  </sheetData>
  <mergeCells count="8">
    <mergeCell ref="A4:B4"/>
    <mergeCell ref="A1:B3"/>
    <mergeCell ref="C1:H1"/>
    <mergeCell ref="I1:N1"/>
    <mergeCell ref="C2:E2"/>
    <mergeCell ref="F2:H2"/>
    <mergeCell ref="I2:K2"/>
    <mergeCell ref="L2:N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D24" sqref="D24"/>
    </sheetView>
  </sheetViews>
  <sheetFormatPr defaultRowHeight="13.5"/>
  <cols>
    <col min="1" max="1" width="3.75" bestFit="1" customWidth="1"/>
    <col min="2" max="2" width="29" bestFit="1" customWidth="1"/>
  </cols>
  <sheetData>
    <row r="1" spans="1:14">
      <c r="A1" s="368" t="s">
        <v>31</v>
      </c>
      <c r="B1" s="369"/>
      <c r="C1" s="374" t="s">
        <v>32</v>
      </c>
      <c r="D1" s="374"/>
      <c r="E1" s="374"/>
      <c r="F1" s="374"/>
      <c r="G1" s="374"/>
      <c r="H1" s="374"/>
      <c r="I1" s="374" t="s">
        <v>33</v>
      </c>
      <c r="J1" s="374"/>
      <c r="K1" s="374"/>
      <c r="L1" s="374"/>
      <c r="M1" s="374"/>
      <c r="N1" s="374"/>
    </row>
    <row r="2" spans="1:14">
      <c r="A2" s="370"/>
      <c r="B2" s="371"/>
      <c r="C2" s="378" t="s">
        <v>89</v>
      </c>
      <c r="D2" s="379"/>
      <c r="E2" s="380"/>
      <c r="F2" s="379" t="s">
        <v>90</v>
      </c>
      <c r="G2" s="379"/>
      <c r="H2" s="379"/>
      <c r="I2" s="378" t="s">
        <v>89</v>
      </c>
      <c r="J2" s="379"/>
      <c r="K2" s="380"/>
      <c r="L2" s="379" t="s">
        <v>90</v>
      </c>
      <c r="M2" s="379"/>
      <c r="N2" s="380"/>
    </row>
    <row r="3" spans="1:14">
      <c r="A3" s="372"/>
      <c r="B3" s="373"/>
      <c r="C3" s="66"/>
      <c r="D3" s="64" t="s">
        <v>51</v>
      </c>
      <c r="E3" s="64" t="s">
        <v>35</v>
      </c>
      <c r="F3" s="94"/>
      <c r="G3" s="64" t="s">
        <v>51</v>
      </c>
      <c r="H3" s="95" t="s">
        <v>35</v>
      </c>
      <c r="I3" s="66"/>
      <c r="J3" s="64" t="s">
        <v>51</v>
      </c>
      <c r="K3" s="64" t="s">
        <v>35</v>
      </c>
      <c r="L3" s="94"/>
      <c r="M3" s="64" t="s">
        <v>51</v>
      </c>
      <c r="N3" s="96" t="s">
        <v>35</v>
      </c>
    </row>
    <row r="4" spans="1:14">
      <c r="A4" s="366" t="s">
        <v>36</v>
      </c>
      <c r="B4" s="367"/>
      <c r="C4" s="97">
        <v>82682</v>
      </c>
      <c r="D4" s="98">
        <v>100</v>
      </c>
      <c r="E4" s="99"/>
      <c r="F4" s="100">
        <v>13320</v>
      </c>
      <c r="G4" s="98">
        <v>100</v>
      </c>
      <c r="H4" s="101"/>
      <c r="I4" s="97">
        <v>67490</v>
      </c>
      <c r="J4" s="98">
        <v>100</v>
      </c>
      <c r="K4" s="99"/>
      <c r="L4" s="100">
        <v>11047</v>
      </c>
      <c r="M4" s="98">
        <v>100</v>
      </c>
      <c r="N4" s="102"/>
    </row>
    <row r="5" spans="1:14">
      <c r="A5" s="72" t="s">
        <v>91</v>
      </c>
      <c r="B5" s="103" t="s">
        <v>92</v>
      </c>
      <c r="C5" s="104">
        <v>116</v>
      </c>
      <c r="D5" s="105">
        <v>0.14029655789651918</v>
      </c>
      <c r="E5" s="106">
        <v>15</v>
      </c>
      <c r="F5" s="107">
        <v>33</v>
      </c>
      <c r="G5" s="105">
        <v>0.24774774774774774</v>
      </c>
      <c r="H5" s="108">
        <v>16</v>
      </c>
      <c r="I5" s="104">
        <v>60</v>
      </c>
      <c r="J5" s="105">
        <v>8.8902059564379909E-2</v>
      </c>
      <c r="K5" s="106">
        <v>16</v>
      </c>
      <c r="L5" s="107">
        <v>21</v>
      </c>
      <c r="M5" s="105">
        <v>0.19009685887571287</v>
      </c>
      <c r="N5" s="108">
        <v>16</v>
      </c>
    </row>
    <row r="6" spans="1:14">
      <c r="A6" s="79" t="s">
        <v>93</v>
      </c>
      <c r="B6" s="109" t="s">
        <v>94</v>
      </c>
      <c r="C6" s="110">
        <v>7</v>
      </c>
      <c r="D6" s="111">
        <v>8.4661715972037446E-3</v>
      </c>
      <c r="E6" s="112">
        <v>17</v>
      </c>
      <c r="F6" s="113">
        <v>1</v>
      </c>
      <c r="G6" s="111">
        <v>7.5075075075075074E-3</v>
      </c>
      <c r="H6" s="114">
        <v>17</v>
      </c>
      <c r="I6" s="110">
        <v>11</v>
      </c>
      <c r="J6" s="111">
        <v>1.6298710920136315E-2</v>
      </c>
      <c r="K6" s="112">
        <v>17</v>
      </c>
      <c r="L6" s="113">
        <v>2</v>
      </c>
      <c r="M6" s="111">
        <v>1.8104462750067891E-2</v>
      </c>
      <c r="N6" s="114">
        <v>17</v>
      </c>
    </row>
    <row r="7" spans="1:14">
      <c r="A7" s="86" t="s">
        <v>95</v>
      </c>
      <c r="B7" s="115" t="s">
        <v>96</v>
      </c>
      <c r="C7" s="116">
        <v>5035</v>
      </c>
      <c r="D7" s="117">
        <v>6.0895962845601215</v>
      </c>
      <c r="E7" s="118">
        <v>5</v>
      </c>
      <c r="F7" s="119">
        <v>1035</v>
      </c>
      <c r="G7" s="117">
        <v>7.7702702702702702</v>
      </c>
      <c r="H7" s="120">
        <v>4</v>
      </c>
      <c r="I7" s="116">
        <v>4104</v>
      </c>
      <c r="J7" s="117">
        <v>6.0809008742035857</v>
      </c>
      <c r="K7" s="118">
        <v>5</v>
      </c>
      <c r="L7" s="119">
        <v>865</v>
      </c>
      <c r="M7" s="117">
        <v>7.830180139404364</v>
      </c>
      <c r="N7" s="120">
        <v>4</v>
      </c>
    </row>
    <row r="8" spans="1:14">
      <c r="A8" s="79" t="s">
        <v>72</v>
      </c>
      <c r="B8" s="109" t="s">
        <v>97</v>
      </c>
      <c r="C8" s="121">
        <v>21424</v>
      </c>
      <c r="D8" s="111">
        <v>25.911322899784718</v>
      </c>
      <c r="E8" s="112">
        <v>2</v>
      </c>
      <c r="F8" s="113">
        <v>3072</v>
      </c>
      <c r="G8" s="111">
        <v>23.063063063063062</v>
      </c>
      <c r="H8" s="114">
        <v>2</v>
      </c>
      <c r="I8" s="121">
        <v>17003</v>
      </c>
      <c r="J8" s="111">
        <v>25.193361979552524</v>
      </c>
      <c r="K8" s="112">
        <v>2</v>
      </c>
      <c r="L8" s="113">
        <v>2596</v>
      </c>
      <c r="M8" s="111">
        <v>23.499592649588124</v>
      </c>
      <c r="N8" s="114">
        <v>1</v>
      </c>
    </row>
    <row r="9" spans="1:14">
      <c r="A9" s="86" t="s">
        <v>98</v>
      </c>
      <c r="B9" s="115" t="s">
        <v>99</v>
      </c>
      <c r="C9" s="116">
        <v>34</v>
      </c>
      <c r="D9" s="117">
        <v>4.1121404900703901E-2</v>
      </c>
      <c r="E9" s="118">
        <v>16</v>
      </c>
      <c r="F9" s="119">
        <v>71</v>
      </c>
      <c r="G9" s="117">
        <v>0.53303303303303307</v>
      </c>
      <c r="H9" s="120">
        <v>15</v>
      </c>
      <c r="I9" s="116">
        <v>257</v>
      </c>
      <c r="J9" s="117">
        <v>0.38079715513409396</v>
      </c>
      <c r="K9" s="118">
        <v>14</v>
      </c>
      <c r="L9" s="119">
        <v>237</v>
      </c>
      <c r="M9" s="117">
        <v>2.1453788358830455</v>
      </c>
      <c r="N9" s="120">
        <v>14</v>
      </c>
    </row>
    <row r="10" spans="1:14">
      <c r="A10" s="79" t="s">
        <v>100</v>
      </c>
      <c r="B10" s="109" t="s">
        <v>101</v>
      </c>
      <c r="C10" s="110">
        <v>996</v>
      </c>
      <c r="D10" s="111">
        <v>1.2046152729735613</v>
      </c>
      <c r="E10" s="112">
        <v>11</v>
      </c>
      <c r="F10" s="113">
        <v>313</v>
      </c>
      <c r="G10" s="111">
        <v>2.3498498498498499</v>
      </c>
      <c r="H10" s="114">
        <v>11</v>
      </c>
      <c r="I10" s="110">
        <v>1024</v>
      </c>
      <c r="J10" s="111">
        <v>1.5172618165654173</v>
      </c>
      <c r="K10" s="112">
        <v>10</v>
      </c>
      <c r="L10" s="113">
        <v>345</v>
      </c>
      <c r="M10" s="111">
        <v>3.1230198243867116</v>
      </c>
      <c r="N10" s="114">
        <v>9</v>
      </c>
    </row>
    <row r="11" spans="1:14">
      <c r="A11" s="86" t="s">
        <v>102</v>
      </c>
      <c r="B11" s="115" t="s">
        <v>103</v>
      </c>
      <c r="C11" s="116">
        <v>1400</v>
      </c>
      <c r="D11" s="117">
        <v>1.6932343194407489</v>
      </c>
      <c r="E11" s="118">
        <v>8</v>
      </c>
      <c r="F11" s="119">
        <v>552</v>
      </c>
      <c r="G11" s="117">
        <v>4.1441441441441444</v>
      </c>
      <c r="H11" s="120">
        <v>9</v>
      </c>
      <c r="I11" s="116">
        <v>1435</v>
      </c>
      <c r="J11" s="117">
        <v>2.1262409245814196</v>
      </c>
      <c r="K11" s="118">
        <v>8</v>
      </c>
      <c r="L11" s="119">
        <v>431</v>
      </c>
      <c r="M11" s="117">
        <v>3.9015117226396305</v>
      </c>
      <c r="N11" s="120">
        <v>8</v>
      </c>
    </row>
    <row r="12" spans="1:14">
      <c r="A12" s="79" t="s">
        <v>104</v>
      </c>
      <c r="B12" s="109" t="s">
        <v>105</v>
      </c>
      <c r="C12" s="110">
        <v>28781</v>
      </c>
      <c r="D12" s="111">
        <v>34.809269248445851</v>
      </c>
      <c r="E12" s="112">
        <v>1</v>
      </c>
      <c r="F12" s="113">
        <v>3086</v>
      </c>
      <c r="G12" s="111">
        <v>23.168168168168169</v>
      </c>
      <c r="H12" s="114">
        <v>1</v>
      </c>
      <c r="I12" s="110">
        <v>24447</v>
      </c>
      <c r="J12" s="111">
        <v>36.223144169506597</v>
      </c>
      <c r="K12" s="112">
        <v>1</v>
      </c>
      <c r="L12" s="113">
        <v>2360</v>
      </c>
      <c r="M12" s="111">
        <v>21.363266045080113</v>
      </c>
      <c r="N12" s="114">
        <v>2</v>
      </c>
    </row>
    <row r="13" spans="1:14">
      <c r="A13" s="86" t="s">
        <v>106</v>
      </c>
      <c r="B13" s="115" t="s">
        <v>77</v>
      </c>
      <c r="C13" s="116">
        <v>5759</v>
      </c>
      <c r="D13" s="117">
        <v>6.9652403183280516</v>
      </c>
      <c r="E13" s="118">
        <v>4</v>
      </c>
      <c r="F13" s="119">
        <v>901</v>
      </c>
      <c r="G13" s="117">
        <v>6.7642642642642636</v>
      </c>
      <c r="H13" s="120">
        <v>5</v>
      </c>
      <c r="I13" s="116">
        <v>4503</v>
      </c>
      <c r="J13" s="117">
        <v>6.6720995703067123</v>
      </c>
      <c r="K13" s="118">
        <v>4</v>
      </c>
      <c r="L13" s="119">
        <v>782</v>
      </c>
      <c r="M13" s="117">
        <v>7.0788449352765461</v>
      </c>
      <c r="N13" s="120">
        <v>5</v>
      </c>
    </row>
    <row r="14" spans="1:14">
      <c r="A14" s="79" t="s">
        <v>107</v>
      </c>
      <c r="B14" s="109" t="s">
        <v>108</v>
      </c>
      <c r="C14" s="110">
        <v>1280</v>
      </c>
      <c r="D14" s="111">
        <v>1.5480999492029703</v>
      </c>
      <c r="E14" s="112">
        <v>9</v>
      </c>
      <c r="F14" s="113">
        <v>301</v>
      </c>
      <c r="G14" s="111">
        <v>2.2597597597597598</v>
      </c>
      <c r="H14" s="114">
        <v>12</v>
      </c>
      <c r="I14" s="110">
        <v>1212</v>
      </c>
      <c r="J14" s="111">
        <v>1.7958216032004741</v>
      </c>
      <c r="K14" s="112">
        <v>9</v>
      </c>
      <c r="L14" s="113">
        <v>292</v>
      </c>
      <c r="M14" s="111">
        <v>2.6432515615099121</v>
      </c>
      <c r="N14" s="114">
        <v>12</v>
      </c>
    </row>
    <row r="15" spans="1:14">
      <c r="A15" s="86" t="s">
        <v>109</v>
      </c>
      <c r="B15" s="115" t="s">
        <v>110</v>
      </c>
      <c r="C15" s="116">
        <v>947</v>
      </c>
      <c r="D15" s="117">
        <v>1.1453520717931351</v>
      </c>
      <c r="E15" s="118">
        <v>12</v>
      </c>
      <c r="F15" s="119">
        <v>623</v>
      </c>
      <c r="G15" s="117">
        <v>4.6771771771771773</v>
      </c>
      <c r="H15" s="120">
        <v>8</v>
      </c>
      <c r="I15" s="116">
        <v>830</v>
      </c>
      <c r="J15" s="117">
        <v>1.229811823973922</v>
      </c>
      <c r="K15" s="118">
        <v>11</v>
      </c>
      <c r="L15" s="119">
        <v>590</v>
      </c>
      <c r="M15" s="117">
        <v>5.3408165112700283</v>
      </c>
      <c r="N15" s="120">
        <v>7</v>
      </c>
    </row>
    <row r="16" spans="1:14">
      <c r="A16" s="79" t="s">
        <v>111</v>
      </c>
      <c r="B16" s="109" t="s">
        <v>42</v>
      </c>
      <c r="C16" s="110">
        <v>1268</v>
      </c>
      <c r="D16" s="111">
        <v>1.5335865121791925</v>
      </c>
      <c r="E16" s="112">
        <v>10</v>
      </c>
      <c r="F16" s="113">
        <v>377</v>
      </c>
      <c r="G16" s="111">
        <v>2.8303303303303307</v>
      </c>
      <c r="H16" s="114">
        <v>10</v>
      </c>
      <c r="I16" s="110">
        <v>769</v>
      </c>
      <c r="J16" s="111">
        <v>1.1394280634168026</v>
      </c>
      <c r="K16" s="112">
        <v>12</v>
      </c>
      <c r="L16" s="113">
        <v>325</v>
      </c>
      <c r="M16" s="111">
        <v>2.9419751968860322</v>
      </c>
      <c r="N16" s="114">
        <v>10</v>
      </c>
    </row>
    <row r="17" spans="1:14">
      <c r="A17" s="86" t="s">
        <v>43</v>
      </c>
      <c r="B17" s="115" t="s">
        <v>112</v>
      </c>
      <c r="C17" s="116">
        <v>2202</v>
      </c>
      <c r="D17" s="117">
        <v>2.663215693863235</v>
      </c>
      <c r="E17" s="118">
        <v>6</v>
      </c>
      <c r="F17" s="119">
        <v>626</v>
      </c>
      <c r="G17" s="117">
        <v>4.6996996996996998</v>
      </c>
      <c r="H17" s="120">
        <v>7</v>
      </c>
      <c r="I17" s="116">
        <v>1668</v>
      </c>
      <c r="J17" s="117">
        <v>2.4714772558897615</v>
      </c>
      <c r="K17" s="118">
        <v>6</v>
      </c>
      <c r="L17" s="119">
        <v>292</v>
      </c>
      <c r="M17" s="117">
        <v>2.6432515615099121</v>
      </c>
      <c r="N17" s="120">
        <v>13</v>
      </c>
    </row>
    <row r="18" spans="1:14">
      <c r="A18" s="79" t="s">
        <v>113</v>
      </c>
      <c r="B18" s="109" t="s">
        <v>114</v>
      </c>
      <c r="C18" s="110">
        <v>570</v>
      </c>
      <c r="D18" s="111">
        <v>0.68938825862944775</v>
      </c>
      <c r="E18" s="112">
        <v>13</v>
      </c>
      <c r="F18" s="113">
        <v>277</v>
      </c>
      <c r="G18" s="111">
        <v>2.0795795795795797</v>
      </c>
      <c r="H18" s="114">
        <v>13</v>
      </c>
      <c r="I18" s="110">
        <v>499</v>
      </c>
      <c r="J18" s="111">
        <v>0.73936879537709288</v>
      </c>
      <c r="K18" s="112">
        <v>13</v>
      </c>
      <c r="L18" s="113">
        <v>313</v>
      </c>
      <c r="M18" s="111">
        <v>2.833348420385625</v>
      </c>
      <c r="N18" s="114">
        <v>11</v>
      </c>
    </row>
    <row r="19" spans="1:14">
      <c r="A19" s="86" t="s">
        <v>115</v>
      </c>
      <c r="B19" s="115" t="s">
        <v>116</v>
      </c>
      <c r="C19" s="116">
        <v>10702</v>
      </c>
      <c r="D19" s="117">
        <v>12.94356691903921</v>
      </c>
      <c r="E19" s="118">
        <v>3</v>
      </c>
      <c r="F19" s="119">
        <v>1061</v>
      </c>
      <c r="G19" s="117">
        <v>7.9654654654654653</v>
      </c>
      <c r="H19" s="120">
        <v>3</v>
      </c>
      <c r="I19" s="116">
        <v>7936</v>
      </c>
      <c r="J19" s="117">
        <v>11.758779078381982</v>
      </c>
      <c r="K19" s="118">
        <v>3</v>
      </c>
      <c r="L19" s="119">
        <v>920</v>
      </c>
      <c r="M19" s="117">
        <v>8.3280528650312302</v>
      </c>
      <c r="N19" s="120">
        <v>3</v>
      </c>
    </row>
    <row r="20" spans="1:14">
      <c r="A20" s="79" t="s">
        <v>117</v>
      </c>
      <c r="B20" s="109" t="s">
        <v>118</v>
      </c>
      <c r="C20" s="110">
        <v>289</v>
      </c>
      <c r="D20" s="111">
        <v>0.34953194165598317</v>
      </c>
      <c r="E20" s="112">
        <v>14</v>
      </c>
      <c r="F20" s="113">
        <v>139</v>
      </c>
      <c r="G20" s="111">
        <v>1.0435435435435436</v>
      </c>
      <c r="H20" s="114">
        <v>14</v>
      </c>
      <c r="I20" s="110">
        <v>156</v>
      </c>
      <c r="J20" s="111">
        <v>0.23114535486738777</v>
      </c>
      <c r="K20" s="112">
        <v>15</v>
      </c>
      <c r="L20" s="113">
        <v>44</v>
      </c>
      <c r="M20" s="111">
        <v>0.39829818050149357</v>
      </c>
      <c r="N20" s="114">
        <v>15</v>
      </c>
    </row>
    <row r="21" spans="1:14">
      <c r="A21" s="87" t="s">
        <v>49</v>
      </c>
      <c r="B21" s="122" t="s">
        <v>50</v>
      </c>
      <c r="C21" s="123">
        <v>1863</v>
      </c>
      <c r="D21" s="124">
        <v>2.2532110979415108</v>
      </c>
      <c r="E21" s="125">
        <v>7</v>
      </c>
      <c r="F21" s="126">
        <v>843</v>
      </c>
      <c r="G21" s="124">
        <v>6.3288288288288292</v>
      </c>
      <c r="H21" s="127">
        <v>6</v>
      </c>
      <c r="I21" s="123">
        <v>1577</v>
      </c>
      <c r="J21" s="124">
        <v>2.3366424655504519</v>
      </c>
      <c r="K21" s="125">
        <v>7</v>
      </c>
      <c r="L21" s="126">
        <v>631</v>
      </c>
      <c r="M21" s="124">
        <v>5.7119579976464196</v>
      </c>
      <c r="N21" s="127">
        <v>6</v>
      </c>
    </row>
  </sheetData>
  <mergeCells count="8">
    <mergeCell ref="A4:B4"/>
    <mergeCell ref="A1:B3"/>
    <mergeCell ref="C1:H1"/>
    <mergeCell ref="I1:N1"/>
    <mergeCell ref="C2:E2"/>
    <mergeCell ref="F2:H2"/>
    <mergeCell ref="I2:K2"/>
    <mergeCell ref="L2:N2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7" sqref="K7"/>
    </sheetView>
  </sheetViews>
  <sheetFormatPr defaultRowHeight="13.5"/>
  <cols>
    <col min="1" max="1" width="5.375" bestFit="1" customWidth="1"/>
    <col min="2" max="2" width="18.625" bestFit="1" customWidth="1"/>
    <col min="3" max="4" width="7.5" bestFit="1" customWidth="1"/>
    <col min="5" max="5" width="11.375" bestFit="1" customWidth="1"/>
    <col min="6" max="6" width="10.25" bestFit="1" customWidth="1"/>
  </cols>
  <sheetData>
    <row r="1" spans="1:10" ht="22.5">
      <c r="A1" s="128"/>
      <c r="B1" s="129" t="s">
        <v>119</v>
      </c>
      <c r="C1" s="129" t="s">
        <v>28</v>
      </c>
      <c r="D1" s="130" t="s">
        <v>120</v>
      </c>
      <c r="E1" s="131" t="s">
        <v>121</v>
      </c>
      <c r="F1" s="132" t="s">
        <v>122</v>
      </c>
      <c r="G1" s="160" t="s">
        <v>136</v>
      </c>
      <c r="H1" s="161" t="s">
        <v>138</v>
      </c>
      <c r="I1" s="162" t="s">
        <v>139</v>
      </c>
      <c r="J1" s="163" t="s">
        <v>140</v>
      </c>
    </row>
    <row r="2" spans="1:10">
      <c r="A2" s="128"/>
      <c r="B2" s="129" t="s">
        <v>123</v>
      </c>
      <c r="C2" s="133">
        <v>581</v>
      </c>
      <c r="D2" s="134">
        <v>30971</v>
      </c>
      <c r="E2" s="135">
        <v>209069117</v>
      </c>
      <c r="F2" s="100">
        <v>66570099</v>
      </c>
      <c r="G2" s="384"/>
      <c r="H2" s="385"/>
      <c r="I2" s="385"/>
      <c r="J2" s="385"/>
    </row>
    <row r="3" spans="1:10">
      <c r="A3" s="381" t="s">
        <v>15</v>
      </c>
      <c r="B3" s="136" t="s">
        <v>124</v>
      </c>
      <c r="C3" s="136">
        <v>94</v>
      </c>
      <c r="D3" s="137">
        <v>5166</v>
      </c>
      <c r="E3" s="138">
        <v>14219190</v>
      </c>
      <c r="F3" s="139">
        <v>5844669</v>
      </c>
      <c r="G3" s="164">
        <v>1</v>
      </c>
      <c r="H3" s="165">
        <v>1</v>
      </c>
      <c r="I3" s="166">
        <v>6</v>
      </c>
      <c r="J3" s="167">
        <v>5</v>
      </c>
    </row>
    <row r="4" spans="1:10">
      <c r="A4" s="382"/>
      <c r="B4" s="140" t="s">
        <v>125</v>
      </c>
      <c r="C4" s="140">
        <v>81</v>
      </c>
      <c r="D4" s="141">
        <v>2364</v>
      </c>
      <c r="E4" s="142">
        <v>8204461</v>
      </c>
      <c r="F4" s="143">
        <v>3231183</v>
      </c>
      <c r="G4" s="168">
        <v>2</v>
      </c>
      <c r="H4" s="169">
        <v>5</v>
      </c>
      <c r="I4" s="170">
        <v>7</v>
      </c>
      <c r="J4" s="171">
        <v>7</v>
      </c>
    </row>
    <row r="5" spans="1:10">
      <c r="A5" s="382"/>
      <c r="B5" s="136" t="s">
        <v>126</v>
      </c>
      <c r="C5" s="136">
        <v>65</v>
      </c>
      <c r="D5" s="144">
        <v>4041</v>
      </c>
      <c r="E5" s="138">
        <v>17519419</v>
      </c>
      <c r="F5" s="139">
        <v>4955691</v>
      </c>
      <c r="G5" s="164">
        <v>3</v>
      </c>
      <c r="H5" s="165">
        <v>4</v>
      </c>
      <c r="I5" s="166">
        <v>4</v>
      </c>
      <c r="J5" s="167">
        <v>6</v>
      </c>
    </row>
    <row r="6" spans="1:10">
      <c r="A6" s="382"/>
      <c r="B6" s="140" t="s">
        <v>127</v>
      </c>
      <c r="C6" s="140">
        <v>49</v>
      </c>
      <c r="D6" s="141">
        <v>804</v>
      </c>
      <c r="E6" s="142">
        <v>1229862</v>
      </c>
      <c r="F6" s="143">
        <v>607387</v>
      </c>
      <c r="G6" s="168">
        <v>4</v>
      </c>
      <c r="H6" s="169">
        <v>10</v>
      </c>
      <c r="I6" s="170">
        <v>15</v>
      </c>
      <c r="J6" s="171">
        <v>15</v>
      </c>
    </row>
    <row r="7" spans="1:10">
      <c r="A7" s="382"/>
      <c r="B7" s="136" t="s">
        <v>128</v>
      </c>
      <c r="C7" s="136">
        <v>32</v>
      </c>
      <c r="D7" s="144">
        <v>4148</v>
      </c>
      <c r="E7" s="138">
        <v>18374198</v>
      </c>
      <c r="F7" s="139">
        <v>6450664</v>
      </c>
      <c r="G7" s="164">
        <v>5</v>
      </c>
      <c r="H7" s="165">
        <v>2</v>
      </c>
      <c r="I7" s="166">
        <v>3</v>
      </c>
      <c r="J7" s="167">
        <v>3</v>
      </c>
    </row>
    <row r="8" spans="1:10">
      <c r="A8" s="382"/>
      <c r="B8" s="140" t="s">
        <v>129</v>
      </c>
      <c r="C8" s="140">
        <v>25</v>
      </c>
      <c r="D8" s="141">
        <v>1144</v>
      </c>
      <c r="E8" s="142">
        <v>4770707</v>
      </c>
      <c r="F8" s="143">
        <v>1303781</v>
      </c>
      <c r="G8" s="168">
        <v>6</v>
      </c>
      <c r="H8" s="169">
        <v>8</v>
      </c>
      <c r="I8" s="170">
        <v>10</v>
      </c>
      <c r="J8" s="171">
        <v>11</v>
      </c>
    </row>
    <row r="9" spans="1:10">
      <c r="A9" s="382"/>
      <c r="B9" s="136" t="s">
        <v>130</v>
      </c>
      <c r="C9" s="136">
        <v>23</v>
      </c>
      <c r="D9" s="144">
        <v>1851</v>
      </c>
      <c r="E9" s="138">
        <v>22244154</v>
      </c>
      <c r="F9" s="139">
        <v>6252280</v>
      </c>
      <c r="G9" s="164">
        <v>7</v>
      </c>
      <c r="H9" s="165">
        <v>6</v>
      </c>
      <c r="I9" s="172">
        <v>2</v>
      </c>
      <c r="J9" s="173">
        <v>4</v>
      </c>
    </row>
    <row r="10" spans="1:10">
      <c r="A10" s="382"/>
      <c r="B10" s="140" t="s">
        <v>131</v>
      </c>
      <c r="C10" s="140">
        <v>21</v>
      </c>
      <c r="D10" s="141">
        <v>690</v>
      </c>
      <c r="E10" s="142">
        <v>1838125</v>
      </c>
      <c r="F10" s="143">
        <v>961207</v>
      </c>
      <c r="G10" s="168">
        <v>8</v>
      </c>
      <c r="H10" s="169">
        <v>13</v>
      </c>
      <c r="I10" s="170">
        <v>14</v>
      </c>
      <c r="J10" s="171">
        <v>13</v>
      </c>
    </row>
    <row r="11" spans="1:10">
      <c r="A11" s="382"/>
      <c r="B11" s="136" t="s">
        <v>132</v>
      </c>
      <c r="C11" s="136">
        <v>19</v>
      </c>
      <c r="D11" s="144">
        <v>302</v>
      </c>
      <c r="E11" s="138">
        <v>1074015</v>
      </c>
      <c r="F11" s="139">
        <v>389936</v>
      </c>
      <c r="G11" s="164">
        <v>9</v>
      </c>
      <c r="H11" s="165">
        <v>17</v>
      </c>
      <c r="I11" s="166">
        <v>16</v>
      </c>
      <c r="J11" s="167">
        <v>16</v>
      </c>
    </row>
    <row r="12" spans="1:10">
      <c r="A12" s="382"/>
      <c r="B12" s="140" t="s">
        <v>133</v>
      </c>
      <c r="C12" s="140">
        <v>19</v>
      </c>
      <c r="D12" s="141">
        <v>719</v>
      </c>
      <c r="E12" s="142">
        <v>2811112</v>
      </c>
      <c r="F12" s="143">
        <v>784985</v>
      </c>
      <c r="G12" s="168">
        <v>9</v>
      </c>
      <c r="H12" s="169">
        <v>12</v>
      </c>
      <c r="I12" s="170">
        <v>13</v>
      </c>
      <c r="J12" s="171">
        <v>14</v>
      </c>
    </row>
    <row r="13" spans="1:10" ht="14.25" thickBot="1">
      <c r="A13" s="383"/>
      <c r="B13" s="136" t="s">
        <v>134</v>
      </c>
      <c r="C13" s="136">
        <v>19</v>
      </c>
      <c r="D13" s="144">
        <v>342</v>
      </c>
      <c r="E13" s="138">
        <v>836703</v>
      </c>
      <c r="F13" s="139">
        <v>247696</v>
      </c>
      <c r="G13" s="164">
        <v>9</v>
      </c>
      <c r="H13" s="165">
        <v>16</v>
      </c>
      <c r="I13" s="166">
        <v>18</v>
      </c>
      <c r="J13" s="167">
        <v>18</v>
      </c>
    </row>
    <row r="14" spans="1:10" ht="14.25" thickTop="1">
      <c r="A14" s="381" t="s">
        <v>20</v>
      </c>
      <c r="B14" s="145" t="s">
        <v>123</v>
      </c>
      <c r="C14" s="146">
        <v>641</v>
      </c>
      <c r="D14" s="147">
        <v>31498</v>
      </c>
      <c r="E14" s="147">
        <v>164307804</v>
      </c>
      <c r="F14" s="147">
        <v>64052124</v>
      </c>
      <c r="G14" s="386"/>
      <c r="H14" s="387"/>
      <c r="I14" s="387"/>
      <c r="J14" s="387"/>
    </row>
    <row r="15" spans="1:10">
      <c r="A15" s="382"/>
      <c r="B15" s="148" t="s">
        <v>124</v>
      </c>
      <c r="C15" s="149">
        <v>103</v>
      </c>
      <c r="D15" s="150">
        <v>4647</v>
      </c>
      <c r="E15" s="150">
        <v>10472235</v>
      </c>
      <c r="F15" s="150">
        <v>5226218</v>
      </c>
      <c r="G15" s="156">
        <v>1</v>
      </c>
      <c r="H15" s="156">
        <v>2</v>
      </c>
      <c r="I15" s="156">
        <v>7</v>
      </c>
      <c r="J15" s="164">
        <v>4</v>
      </c>
    </row>
    <row r="16" spans="1:10">
      <c r="A16" s="382"/>
      <c r="B16" s="151" t="s">
        <v>125</v>
      </c>
      <c r="C16" s="152">
        <v>76</v>
      </c>
      <c r="D16" s="153">
        <v>2176</v>
      </c>
      <c r="E16" s="153">
        <v>5877659</v>
      </c>
      <c r="F16" s="153">
        <v>2645535</v>
      </c>
      <c r="G16" s="153">
        <v>2</v>
      </c>
      <c r="H16" s="153">
        <v>5</v>
      </c>
      <c r="I16" s="153">
        <v>10</v>
      </c>
      <c r="J16" s="174">
        <v>8</v>
      </c>
    </row>
    <row r="17" spans="1:10">
      <c r="A17" s="382"/>
      <c r="B17" s="154" t="s">
        <v>126</v>
      </c>
      <c r="C17" s="155">
        <v>69</v>
      </c>
      <c r="D17" s="156">
        <v>3410</v>
      </c>
      <c r="E17" s="156">
        <v>11737211</v>
      </c>
      <c r="F17" s="156">
        <v>5158403</v>
      </c>
      <c r="G17" s="156">
        <v>3</v>
      </c>
      <c r="H17" s="156">
        <v>4</v>
      </c>
      <c r="I17" s="156">
        <v>6</v>
      </c>
      <c r="J17" s="164">
        <v>5</v>
      </c>
    </row>
    <row r="18" spans="1:10">
      <c r="A18" s="382"/>
      <c r="B18" s="151" t="s">
        <v>128</v>
      </c>
      <c r="C18" s="152">
        <v>52</v>
      </c>
      <c r="D18" s="153">
        <v>4712</v>
      </c>
      <c r="E18" s="153">
        <v>12601112</v>
      </c>
      <c r="F18" s="153">
        <v>5285171</v>
      </c>
      <c r="G18" s="153">
        <v>4</v>
      </c>
      <c r="H18" s="153">
        <v>1</v>
      </c>
      <c r="I18" s="153">
        <v>5</v>
      </c>
      <c r="J18" s="174">
        <v>3</v>
      </c>
    </row>
    <row r="19" spans="1:10">
      <c r="A19" s="382"/>
      <c r="B19" s="154" t="s">
        <v>127</v>
      </c>
      <c r="C19" s="155">
        <v>48</v>
      </c>
      <c r="D19" s="156">
        <v>785</v>
      </c>
      <c r="E19" s="156">
        <v>1066281</v>
      </c>
      <c r="F19" s="156">
        <v>518741</v>
      </c>
      <c r="G19" s="156">
        <v>5</v>
      </c>
      <c r="H19" s="156">
        <v>13</v>
      </c>
      <c r="I19" s="156">
        <v>15</v>
      </c>
      <c r="J19" s="164">
        <v>15</v>
      </c>
    </row>
    <row r="20" spans="1:10">
      <c r="A20" s="382"/>
      <c r="B20" s="151" t="s">
        <v>129</v>
      </c>
      <c r="C20" s="152">
        <v>31</v>
      </c>
      <c r="D20" s="153">
        <v>2049</v>
      </c>
      <c r="E20" s="153">
        <v>6360309</v>
      </c>
      <c r="F20" s="153">
        <v>1696054</v>
      </c>
      <c r="G20" s="153">
        <v>6</v>
      </c>
      <c r="H20" s="153">
        <v>6</v>
      </c>
      <c r="I20" s="153">
        <v>9</v>
      </c>
      <c r="J20" s="174">
        <v>11</v>
      </c>
    </row>
    <row r="21" spans="1:10">
      <c r="A21" s="382"/>
      <c r="B21" s="154" t="s">
        <v>130</v>
      </c>
      <c r="C21" s="155">
        <v>23</v>
      </c>
      <c r="D21" s="156">
        <v>1654</v>
      </c>
      <c r="E21" s="156">
        <v>14300847</v>
      </c>
      <c r="F21" s="156">
        <v>9080962</v>
      </c>
      <c r="G21" s="156">
        <v>7</v>
      </c>
      <c r="H21" s="156">
        <v>7</v>
      </c>
      <c r="I21" s="156">
        <v>3</v>
      </c>
      <c r="J21" s="164">
        <v>2</v>
      </c>
    </row>
    <row r="22" spans="1:10">
      <c r="A22" s="382"/>
      <c r="B22" s="151" t="s">
        <v>131</v>
      </c>
      <c r="C22" s="152">
        <v>23</v>
      </c>
      <c r="D22" s="153">
        <v>840</v>
      </c>
      <c r="E22" s="153">
        <v>1860123</v>
      </c>
      <c r="F22" s="153">
        <v>1185944</v>
      </c>
      <c r="G22" s="153">
        <v>7</v>
      </c>
      <c r="H22" s="153">
        <v>11</v>
      </c>
      <c r="I22" s="153">
        <v>14</v>
      </c>
      <c r="J22" s="174">
        <v>14</v>
      </c>
    </row>
    <row r="23" spans="1:10">
      <c r="A23" s="382"/>
      <c r="B23" s="154" t="s">
        <v>133</v>
      </c>
      <c r="C23" s="155">
        <v>22</v>
      </c>
      <c r="D23" s="156">
        <v>798</v>
      </c>
      <c r="E23" s="156">
        <v>3178714</v>
      </c>
      <c r="F23" s="156">
        <v>1414558</v>
      </c>
      <c r="G23" s="156">
        <v>9</v>
      </c>
      <c r="H23" s="156">
        <v>12</v>
      </c>
      <c r="I23" s="156">
        <v>12</v>
      </c>
      <c r="J23" s="164">
        <v>12</v>
      </c>
    </row>
    <row r="24" spans="1:10">
      <c r="A24" s="383"/>
      <c r="B24" s="157" t="s">
        <v>134</v>
      </c>
      <c r="C24" s="158">
        <v>21</v>
      </c>
      <c r="D24" s="159">
        <v>423</v>
      </c>
      <c r="E24" s="159">
        <v>952096</v>
      </c>
      <c r="F24" s="159">
        <v>515608</v>
      </c>
      <c r="G24" s="159">
        <v>10</v>
      </c>
      <c r="H24" s="159">
        <v>16</v>
      </c>
      <c r="I24" s="159">
        <v>17</v>
      </c>
      <c r="J24" s="175">
        <v>16</v>
      </c>
    </row>
  </sheetData>
  <mergeCells count="4">
    <mergeCell ref="A3:A13"/>
    <mergeCell ref="A14:A24"/>
    <mergeCell ref="G2:J2"/>
    <mergeCell ref="G14:J14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J9" sqref="J9"/>
    </sheetView>
  </sheetViews>
  <sheetFormatPr defaultColWidth="12.125" defaultRowHeight="13.5"/>
  <cols>
    <col min="1" max="1" width="5.375" bestFit="1" customWidth="1"/>
    <col min="2" max="2" width="24" bestFit="1" customWidth="1"/>
    <col min="6" max="7" width="6" bestFit="1" customWidth="1"/>
    <col min="8" max="8" width="9.375" bestFit="1" customWidth="1"/>
  </cols>
  <sheetData>
    <row r="1" spans="1:8" ht="22.5">
      <c r="A1" s="176"/>
      <c r="B1" s="177" t="s">
        <v>141</v>
      </c>
      <c r="C1" s="129" t="s">
        <v>28</v>
      </c>
      <c r="D1" s="130" t="s">
        <v>120</v>
      </c>
      <c r="E1" s="132" t="s">
        <v>142</v>
      </c>
      <c r="F1" s="208" t="s">
        <v>135</v>
      </c>
      <c r="G1" s="208" t="s">
        <v>137</v>
      </c>
      <c r="H1" s="160" t="s">
        <v>163</v>
      </c>
    </row>
    <row r="2" spans="1:8">
      <c r="A2" s="388" t="s">
        <v>15</v>
      </c>
      <c r="B2" s="177" t="s">
        <v>143</v>
      </c>
      <c r="C2" s="178">
        <v>4794</v>
      </c>
      <c r="D2" s="179">
        <v>44375</v>
      </c>
      <c r="E2" s="100">
        <f>E3+E10</f>
        <v>2614427</v>
      </c>
      <c r="F2" s="384"/>
      <c r="G2" s="385"/>
      <c r="H2" s="385"/>
    </row>
    <row r="3" spans="1:8">
      <c r="A3" s="389"/>
      <c r="B3" s="180" t="s">
        <v>144</v>
      </c>
      <c r="C3" s="178">
        <v>1555</v>
      </c>
      <c r="D3" s="135">
        <v>15643</v>
      </c>
      <c r="E3" s="100">
        <v>1913832</v>
      </c>
      <c r="F3" s="384"/>
      <c r="G3" s="385"/>
      <c r="H3" s="385"/>
    </row>
    <row r="4" spans="1:8">
      <c r="A4" s="389"/>
      <c r="B4" s="181" t="s">
        <v>145</v>
      </c>
      <c r="C4" s="182">
        <v>558</v>
      </c>
      <c r="D4" s="144">
        <v>5259</v>
      </c>
      <c r="E4" s="183">
        <v>832906</v>
      </c>
      <c r="F4" s="164">
        <v>1</v>
      </c>
      <c r="G4" s="165">
        <v>1</v>
      </c>
      <c r="H4" s="166">
        <v>1</v>
      </c>
    </row>
    <row r="5" spans="1:8">
      <c r="A5" s="389"/>
      <c r="B5" s="184" t="s">
        <v>146</v>
      </c>
      <c r="C5" s="11">
        <v>318</v>
      </c>
      <c r="D5" s="141">
        <v>2557</v>
      </c>
      <c r="E5" s="185">
        <v>262183</v>
      </c>
      <c r="F5" s="168">
        <v>2</v>
      </c>
      <c r="G5" s="169">
        <v>3</v>
      </c>
      <c r="H5" s="170">
        <v>3</v>
      </c>
    </row>
    <row r="6" spans="1:8">
      <c r="A6" s="389"/>
      <c r="B6" s="181" t="s">
        <v>147</v>
      </c>
      <c r="C6" s="182">
        <v>301</v>
      </c>
      <c r="D6" s="144">
        <v>4278</v>
      </c>
      <c r="E6" s="183">
        <v>533617</v>
      </c>
      <c r="F6" s="164">
        <v>3</v>
      </c>
      <c r="G6" s="165">
        <v>2</v>
      </c>
      <c r="H6" s="166">
        <v>2</v>
      </c>
    </row>
    <row r="7" spans="1:8">
      <c r="A7" s="389"/>
      <c r="B7" s="186" t="s">
        <v>148</v>
      </c>
      <c r="C7" s="187">
        <v>51</v>
      </c>
      <c r="D7" s="188">
        <v>302</v>
      </c>
      <c r="E7" s="189">
        <v>8260</v>
      </c>
      <c r="F7" s="168">
        <v>4</v>
      </c>
      <c r="G7" s="209">
        <v>4</v>
      </c>
      <c r="H7" s="109">
        <v>4</v>
      </c>
    </row>
    <row r="8" spans="1:8">
      <c r="A8" s="389"/>
      <c r="B8" s="181" t="s">
        <v>149</v>
      </c>
      <c r="C8" s="182">
        <v>5</v>
      </c>
      <c r="D8" s="144">
        <v>50</v>
      </c>
      <c r="E8" s="183">
        <v>6370</v>
      </c>
      <c r="F8" s="164">
        <v>5</v>
      </c>
      <c r="G8" s="165">
        <v>5</v>
      </c>
      <c r="H8" s="166">
        <v>5</v>
      </c>
    </row>
    <row r="9" spans="1:8">
      <c r="A9" s="389"/>
      <c r="B9" s="170" t="s">
        <v>150</v>
      </c>
      <c r="C9" s="11">
        <v>322</v>
      </c>
      <c r="D9" s="141">
        <v>3197</v>
      </c>
      <c r="E9" s="113">
        <v>270497</v>
      </c>
      <c r="F9" s="168">
        <v>6</v>
      </c>
      <c r="G9" s="169">
        <v>6</v>
      </c>
      <c r="H9" s="170">
        <v>6</v>
      </c>
    </row>
    <row r="10" spans="1:8">
      <c r="A10" s="389"/>
      <c r="B10" s="190" t="s">
        <v>151</v>
      </c>
      <c r="C10" s="191">
        <v>3239</v>
      </c>
      <c r="D10" s="135">
        <v>28732</v>
      </c>
      <c r="E10" s="100">
        <v>700595</v>
      </c>
      <c r="F10" s="384"/>
      <c r="G10" s="385"/>
      <c r="H10" s="385"/>
    </row>
    <row r="11" spans="1:8">
      <c r="A11" s="389"/>
      <c r="B11" s="181" t="s">
        <v>152</v>
      </c>
      <c r="C11" s="182">
        <v>853</v>
      </c>
      <c r="D11" s="144">
        <v>10459</v>
      </c>
      <c r="E11" s="183">
        <v>154858</v>
      </c>
      <c r="F11" s="164">
        <v>1</v>
      </c>
      <c r="G11" s="165">
        <v>1</v>
      </c>
      <c r="H11" s="166">
        <v>2</v>
      </c>
    </row>
    <row r="12" spans="1:8">
      <c r="A12" s="389"/>
      <c r="B12" s="181" t="s">
        <v>153</v>
      </c>
      <c r="C12" s="182">
        <v>565</v>
      </c>
      <c r="D12" s="144">
        <v>2913</v>
      </c>
      <c r="E12" s="192">
        <v>47907</v>
      </c>
      <c r="F12" s="210">
        <v>2</v>
      </c>
      <c r="G12" s="211">
        <v>3</v>
      </c>
      <c r="H12" s="172">
        <v>4</v>
      </c>
    </row>
    <row r="13" spans="1:8">
      <c r="A13" s="389"/>
      <c r="B13" s="184" t="s">
        <v>154</v>
      </c>
      <c r="C13" s="11">
        <v>496</v>
      </c>
      <c r="D13" s="141">
        <v>4188</v>
      </c>
      <c r="E13" s="185">
        <v>174427</v>
      </c>
      <c r="F13" s="168">
        <v>3</v>
      </c>
      <c r="G13" s="169">
        <v>2</v>
      </c>
      <c r="H13" s="170">
        <v>1</v>
      </c>
    </row>
    <row r="14" spans="1:8">
      <c r="A14" s="389"/>
      <c r="B14" s="166" t="s">
        <v>155</v>
      </c>
      <c r="C14" s="182">
        <v>109</v>
      </c>
      <c r="D14" s="144">
        <v>911</v>
      </c>
      <c r="E14" s="193">
        <v>25196</v>
      </c>
      <c r="F14" s="164">
        <v>4</v>
      </c>
      <c r="G14" s="165">
        <v>5</v>
      </c>
      <c r="H14" s="166">
        <v>5</v>
      </c>
    </row>
    <row r="15" spans="1:8">
      <c r="A15" s="389"/>
      <c r="B15" s="170" t="s">
        <v>149</v>
      </c>
      <c r="C15" s="11">
        <v>14</v>
      </c>
      <c r="D15" s="141">
        <v>2166</v>
      </c>
      <c r="E15" s="113">
        <v>103713</v>
      </c>
      <c r="F15" s="168">
        <v>5</v>
      </c>
      <c r="G15" s="169">
        <v>4</v>
      </c>
      <c r="H15" s="170">
        <v>3</v>
      </c>
    </row>
    <row r="16" spans="1:8" ht="14.25" thickBot="1">
      <c r="A16" s="390"/>
      <c r="B16" s="166" t="s">
        <v>156</v>
      </c>
      <c r="C16" s="182">
        <v>1202</v>
      </c>
      <c r="D16" s="144">
        <v>8095</v>
      </c>
      <c r="E16" s="139">
        <v>194495</v>
      </c>
      <c r="F16" s="210">
        <v>6</v>
      </c>
      <c r="G16" s="211">
        <v>6</v>
      </c>
      <c r="H16" s="172">
        <v>6</v>
      </c>
    </row>
    <row r="17" spans="1:8" ht="14.25" thickTop="1">
      <c r="A17" s="391" t="s">
        <v>20</v>
      </c>
      <c r="B17" s="194" t="s">
        <v>143</v>
      </c>
      <c r="C17" s="146">
        <v>4320</v>
      </c>
      <c r="D17" s="147">
        <v>37501</v>
      </c>
      <c r="E17" s="195">
        <v>2297862</v>
      </c>
      <c r="F17" s="386"/>
      <c r="G17" s="387"/>
      <c r="H17" s="387"/>
    </row>
    <row r="18" spans="1:8">
      <c r="A18" s="389"/>
      <c r="B18" s="196" t="s">
        <v>144</v>
      </c>
      <c r="C18" s="197">
        <v>1413</v>
      </c>
      <c r="D18" s="198">
        <v>13906</v>
      </c>
      <c r="E18" s="199">
        <v>1744921</v>
      </c>
      <c r="F18" s="392"/>
      <c r="G18" s="393"/>
      <c r="H18" s="393"/>
    </row>
    <row r="19" spans="1:8">
      <c r="A19" s="389"/>
      <c r="B19" s="200" t="s">
        <v>145</v>
      </c>
      <c r="C19" s="155">
        <v>473</v>
      </c>
      <c r="D19" s="156">
        <v>5125</v>
      </c>
      <c r="E19" s="164">
        <v>906140</v>
      </c>
      <c r="F19" s="156">
        <v>1</v>
      </c>
      <c r="G19" s="156">
        <v>1</v>
      </c>
      <c r="H19" s="164">
        <v>1</v>
      </c>
    </row>
    <row r="20" spans="1:8">
      <c r="A20" s="389"/>
      <c r="B20" s="10" t="s">
        <v>157</v>
      </c>
      <c r="C20" s="152">
        <v>292</v>
      </c>
      <c r="D20" s="201">
        <v>3524</v>
      </c>
      <c r="E20" s="168">
        <v>411496</v>
      </c>
      <c r="F20" s="201">
        <v>2</v>
      </c>
      <c r="G20" s="201">
        <v>2</v>
      </c>
      <c r="H20" s="168">
        <v>2</v>
      </c>
    </row>
    <row r="21" spans="1:8">
      <c r="A21" s="389"/>
      <c r="B21" s="200" t="s">
        <v>158</v>
      </c>
      <c r="C21" s="155">
        <v>281</v>
      </c>
      <c r="D21" s="156">
        <v>2074</v>
      </c>
      <c r="E21" s="164">
        <v>194684</v>
      </c>
      <c r="F21" s="156">
        <v>3</v>
      </c>
      <c r="G21" s="156">
        <v>3</v>
      </c>
      <c r="H21" s="164">
        <v>3</v>
      </c>
    </row>
    <row r="22" spans="1:8">
      <c r="A22" s="389"/>
      <c r="B22" s="10" t="s">
        <v>159</v>
      </c>
      <c r="C22" s="152">
        <v>60</v>
      </c>
      <c r="D22" s="201">
        <v>380</v>
      </c>
      <c r="E22" s="168">
        <v>8320</v>
      </c>
      <c r="F22" s="201">
        <v>4</v>
      </c>
      <c r="G22" s="201">
        <v>4</v>
      </c>
      <c r="H22" s="168">
        <v>5</v>
      </c>
    </row>
    <row r="23" spans="1:8">
      <c r="A23" s="389"/>
      <c r="B23" s="200" t="s">
        <v>160</v>
      </c>
      <c r="C23" s="155">
        <v>10</v>
      </c>
      <c r="D23" s="156">
        <v>174</v>
      </c>
      <c r="E23" s="164">
        <v>8616</v>
      </c>
      <c r="F23" s="156">
        <v>5</v>
      </c>
      <c r="G23" s="156">
        <v>5</v>
      </c>
      <c r="H23" s="164">
        <v>4</v>
      </c>
    </row>
    <row r="24" spans="1:8">
      <c r="A24" s="389"/>
      <c r="B24" s="10" t="s">
        <v>150</v>
      </c>
      <c r="C24" s="152">
        <v>297</v>
      </c>
      <c r="D24" s="201">
        <v>2629</v>
      </c>
      <c r="E24" s="168">
        <v>215666</v>
      </c>
      <c r="F24" s="201">
        <v>6</v>
      </c>
      <c r="G24" s="201">
        <v>6</v>
      </c>
      <c r="H24" s="168">
        <v>6</v>
      </c>
    </row>
    <row r="25" spans="1:8">
      <c r="A25" s="389"/>
      <c r="B25" s="196" t="s">
        <v>151</v>
      </c>
      <c r="C25" s="197">
        <v>2907</v>
      </c>
      <c r="D25" s="198">
        <v>23595</v>
      </c>
      <c r="E25" s="199">
        <v>552941</v>
      </c>
      <c r="F25" s="392"/>
      <c r="G25" s="393"/>
      <c r="H25" s="393"/>
    </row>
    <row r="26" spans="1:8">
      <c r="A26" s="389"/>
      <c r="B26" s="10" t="s">
        <v>157</v>
      </c>
      <c r="C26" s="152">
        <v>795</v>
      </c>
      <c r="D26" s="153">
        <v>7958</v>
      </c>
      <c r="E26" s="174">
        <v>132140</v>
      </c>
      <c r="F26" s="153">
        <v>1</v>
      </c>
      <c r="G26" s="153">
        <v>1</v>
      </c>
      <c r="H26" s="174">
        <v>1</v>
      </c>
    </row>
    <row r="27" spans="1:8">
      <c r="A27" s="389"/>
      <c r="B27" s="200" t="s">
        <v>161</v>
      </c>
      <c r="C27" s="155">
        <v>483</v>
      </c>
      <c r="D27" s="156">
        <v>2151</v>
      </c>
      <c r="E27" s="164">
        <v>34926</v>
      </c>
      <c r="F27" s="156">
        <v>2</v>
      </c>
      <c r="G27" s="156">
        <v>3</v>
      </c>
      <c r="H27" s="164">
        <v>4</v>
      </c>
    </row>
    <row r="28" spans="1:8">
      <c r="A28" s="389"/>
      <c r="B28" s="151" t="s">
        <v>145</v>
      </c>
      <c r="C28" s="202">
        <v>397</v>
      </c>
      <c r="D28" s="153">
        <v>3415</v>
      </c>
      <c r="E28" s="174">
        <v>112196</v>
      </c>
      <c r="F28" s="153">
        <v>3</v>
      </c>
      <c r="G28" s="153">
        <v>2</v>
      </c>
      <c r="H28" s="174">
        <v>2</v>
      </c>
    </row>
    <row r="29" spans="1:8">
      <c r="A29" s="389"/>
      <c r="B29" s="154" t="s">
        <v>162</v>
      </c>
      <c r="C29" s="203">
        <v>126</v>
      </c>
      <c r="D29" s="156">
        <v>740</v>
      </c>
      <c r="E29" s="164">
        <v>16142</v>
      </c>
      <c r="F29" s="156">
        <v>4</v>
      </c>
      <c r="G29" s="156">
        <v>5</v>
      </c>
      <c r="H29" s="164">
        <v>5</v>
      </c>
    </row>
    <row r="30" spans="1:8">
      <c r="A30" s="389"/>
      <c r="B30" s="151" t="s">
        <v>160</v>
      </c>
      <c r="C30" s="202">
        <v>13</v>
      </c>
      <c r="D30" s="153">
        <v>2044</v>
      </c>
      <c r="E30" s="174">
        <v>84751</v>
      </c>
      <c r="F30" s="153">
        <v>5</v>
      </c>
      <c r="G30" s="153">
        <v>4</v>
      </c>
      <c r="H30" s="174">
        <v>3</v>
      </c>
    </row>
    <row r="31" spans="1:8">
      <c r="A31" s="389"/>
      <c r="B31" s="204" t="s">
        <v>150</v>
      </c>
      <c r="C31" s="205">
        <v>1093</v>
      </c>
      <c r="D31" s="206">
        <v>7287</v>
      </c>
      <c r="E31" s="207">
        <v>172786</v>
      </c>
      <c r="F31" s="206">
        <v>6</v>
      </c>
      <c r="G31" s="206">
        <v>6</v>
      </c>
      <c r="H31" s="207">
        <v>6</v>
      </c>
    </row>
  </sheetData>
  <mergeCells count="8">
    <mergeCell ref="A2:A16"/>
    <mergeCell ref="A17:A31"/>
    <mergeCell ref="F2:H2"/>
    <mergeCell ref="F3:H3"/>
    <mergeCell ref="F10:H10"/>
    <mergeCell ref="F17:H17"/>
    <mergeCell ref="F18:H18"/>
    <mergeCell ref="F25:H25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11" sqref="J11"/>
    </sheetView>
  </sheetViews>
  <sheetFormatPr defaultRowHeight="13.5"/>
  <cols>
    <col min="1" max="1" width="5.375" bestFit="1" customWidth="1"/>
    <col min="2" max="2" width="20.375" bestFit="1" customWidth="1"/>
    <col min="3" max="4" width="7.5" bestFit="1" customWidth="1"/>
    <col min="5" max="5" width="9.25" bestFit="1" customWidth="1"/>
  </cols>
  <sheetData>
    <row r="1" spans="1:8" ht="33.75">
      <c r="A1" s="214"/>
      <c r="B1" s="177" t="s">
        <v>165</v>
      </c>
      <c r="C1" s="215" t="s">
        <v>28</v>
      </c>
      <c r="D1" s="216" t="s">
        <v>120</v>
      </c>
      <c r="E1" s="217" t="s">
        <v>142</v>
      </c>
      <c r="F1" s="208" t="s">
        <v>136</v>
      </c>
      <c r="G1" s="208" t="s">
        <v>138</v>
      </c>
      <c r="H1" s="160" t="s">
        <v>164</v>
      </c>
    </row>
    <row r="2" spans="1:8">
      <c r="A2" s="381" t="s">
        <v>15</v>
      </c>
      <c r="B2" s="177" t="s">
        <v>166</v>
      </c>
      <c r="C2" s="218">
        <v>1555</v>
      </c>
      <c r="D2" s="198">
        <v>15643</v>
      </c>
      <c r="E2" s="198">
        <v>1913832</v>
      </c>
      <c r="F2" s="229"/>
      <c r="G2" s="230"/>
      <c r="H2" s="230"/>
    </row>
    <row r="3" spans="1:8">
      <c r="A3" s="394"/>
      <c r="B3" s="181" t="s">
        <v>167</v>
      </c>
      <c r="C3" s="219">
        <v>202</v>
      </c>
      <c r="D3" s="220">
        <v>1675</v>
      </c>
      <c r="E3" s="221">
        <v>154415</v>
      </c>
      <c r="F3" s="156">
        <v>1</v>
      </c>
      <c r="G3" s="231">
        <v>3</v>
      </c>
      <c r="H3" s="232">
        <v>6</v>
      </c>
    </row>
    <row r="4" spans="1:8">
      <c r="A4" s="394"/>
      <c r="B4" s="184" t="s">
        <v>168</v>
      </c>
      <c r="C4" s="152">
        <v>170</v>
      </c>
      <c r="D4" s="201">
        <v>2005</v>
      </c>
      <c r="E4" s="201">
        <v>195672</v>
      </c>
      <c r="F4" s="201">
        <v>2</v>
      </c>
      <c r="G4" s="233">
        <v>2</v>
      </c>
      <c r="H4" s="234">
        <v>3</v>
      </c>
    </row>
    <row r="5" spans="1:8">
      <c r="A5" s="394"/>
      <c r="B5" s="181" t="s">
        <v>134</v>
      </c>
      <c r="C5" s="219">
        <v>167</v>
      </c>
      <c r="D5" s="220">
        <v>1409</v>
      </c>
      <c r="E5" s="221">
        <v>193298</v>
      </c>
      <c r="F5" s="156">
        <v>3</v>
      </c>
      <c r="G5" s="231">
        <v>4</v>
      </c>
      <c r="H5" s="232">
        <v>4</v>
      </c>
    </row>
    <row r="6" spans="1:8">
      <c r="A6" s="394"/>
      <c r="B6" s="184" t="s">
        <v>169</v>
      </c>
      <c r="C6" s="222">
        <v>157</v>
      </c>
      <c r="D6" s="223">
        <v>1271</v>
      </c>
      <c r="E6" s="224">
        <v>104676</v>
      </c>
      <c r="F6" s="201">
        <v>4</v>
      </c>
      <c r="G6" s="233">
        <v>6</v>
      </c>
      <c r="H6" s="234">
        <v>7</v>
      </c>
    </row>
    <row r="7" spans="1:8">
      <c r="A7" s="394"/>
      <c r="B7" s="166" t="s">
        <v>170</v>
      </c>
      <c r="C7" s="219">
        <v>131</v>
      </c>
      <c r="D7" s="220">
        <v>2273</v>
      </c>
      <c r="E7" s="221">
        <v>337944</v>
      </c>
      <c r="F7" s="156">
        <v>5</v>
      </c>
      <c r="G7" s="231">
        <v>1</v>
      </c>
      <c r="H7" s="232">
        <v>2</v>
      </c>
    </row>
    <row r="8" spans="1:8">
      <c r="A8" s="394"/>
      <c r="B8" s="184" t="s">
        <v>171</v>
      </c>
      <c r="C8" s="152">
        <v>110</v>
      </c>
      <c r="D8" s="201">
        <v>1382</v>
      </c>
      <c r="E8" s="201">
        <v>401562</v>
      </c>
      <c r="F8" s="201">
        <v>6</v>
      </c>
      <c r="G8" s="233">
        <v>5</v>
      </c>
      <c r="H8" s="234">
        <v>1</v>
      </c>
    </row>
    <row r="9" spans="1:8">
      <c r="A9" s="394"/>
      <c r="B9" s="181" t="s">
        <v>172</v>
      </c>
      <c r="C9" s="219">
        <v>83</v>
      </c>
      <c r="D9" s="220">
        <v>1262</v>
      </c>
      <c r="E9" s="221">
        <v>166533</v>
      </c>
      <c r="F9" s="156">
        <v>7</v>
      </c>
      <c r="G9" s="231">
        <v>7</v>
      </c>
      <c r="H9" s="232">
        <v>5</v>
      </c>
    </row>
    <row r="10" spans="1:8">
      <c r="A10" s="394"/>
      <c r="B10" s="184" t="s">
        <v>173</v>
      </c>
      <c r="C10" s="222">
        <v>79</v>
      </c>
      <c r="D10" s="223">
        <v>793</v>
      </c>
      <c r="E10" s="224">
        <v>83630</v>
      </c>
      <c r="F10" s="201">
        <v>8</v>
      </c>
      <c r="G10" s="233">
        <v>8</v>
      </c>
      <c r="H10" s="234">
        <v>8</v>
      </c>
    </row>
    <row r="11" spans="1:8">
      <c r="A11" s="394"/>
      <c r="B11" s="166" t="s">
        <v>174</v>
      </c>
      <c r="C11" s="219">
        <v>74</v>
      </c>
      <c r="D11" s="220">
        <v>552</v>
      </c>
      <c r="E11" s="221">
        <v>53039</v>
      </c>
      <c r="F11" s="156">
        <v>9</v>
      </c>
      <c r="G11" s="231">
        <v>9</v>
      </c>
      <c r="H11" s="232">
        <v>10</v>
      </c>
    </row>
    <row r="12" spans="1:8" ht="14.25" thickBot="1">
      <c r="A12" s="395"/>
      <c r="B12" s="170" t="s">
        <v>175</v>
      </c>
      <c r="C12" s="222">
        <v>52</v>
      </c>
      <c r="D12" s="223">
        <v>499</v>
      </c>
      <c r="E12" s="224">
        <v>39358</v>
      </c>
      <c r="F12" s="201">
        <v>10</v>
      </c>
      <c r="G12" s="233">
        <v>10</v>
      </c>
      <c r="H12" s="234">
        <v>11</v>
      </c>
    </row>
    <row r="13" spans="1:8" ht="14.25" thickTop="1">
      <c r="A13" s="396" t="s">
        <v>20</v>
      </c>
      <c r="B13" s="225" t="s">
        <v>176</v>
      </c>
      <c r="C13" s="226">
        <v>1413</v>
      </c>
      <c r="D13" s="147">
        <v>13906</v>
      </c>
      <c r="E13" s="147">
        <v>1744921</v>
      </c>
      <c r="F13" s="235"/>
      <c r="G13" s="236"/>
      <c r="H13" s="236"/>
    </row>
    <row r="14" spans="1:8">
      <c r="A14" s="394"/>
      <c r="B14" s="227" t="s">
        <v>168</v>
      </c>
      <c r="C14" s="203">
        <v>167</v>
      </c>
      <c r="D14" s="156">
        <v>1672</v>
      </c>
      <c r="E14" s="156">
        <v>203490</v>
      </c>
      <c r="F14" s="231">
        <v>1</v>
      </c>
      <c r="G14" s="231">
        <v>3</v>
      </c>
      <c r="H14" s="232">
        <v>4</v>
      </c>
    </row>
    <row r="15" spans="1:8">
      <c r="A15" s="394"/>
      <c r="B15" s="10" t="s">
        <v>167</v>
      </c>
      <c r="C15" s="202">
        <v>158</v>
      </c>
      <c r="D15" s="153">
        <v>1240</v>
      </c>
      <c r="E15" s="153">
        <v>99332</v>
      </c>
      <c r="F15" s="237">
        <v>2</v>
      </c>
      <c r="G15" s="237">
        <v>5</v>
      </c>
      <c r="H15" s="238">
        <v>6</v>
      </c>
    </row>
    <row r="16" spans="1:8">
      <c r="A16" s="394"/>
      <c r="B16" s="200" t="s">
        <v>134</v>
      </c>
      <c r="C16" s="203">
        <v>139</v>
      </c>
      <c r="D16" s="156">
        <v>1841</v>
      </c>
      <c r="E16" s="156">
        <v>503387</v>
      </c>
      <c r="F16" s="231">
        <v>3</v>
      </c>
      <c r="G16" s="231">
        <v>2</v>
      </c>
      <c r="H16" s="232">
        <v>1</v>
      </c>
    </row>
    <row r="17" spans="1:8">
      <c r="A17" s="394"/>
      <c r="B17" s="10" t="s">
        <v>169</v>
      </c>
      <c r="C17" s="202">
        <v>136</v>
      </c>
      <c r="D17" s="153">
        <v>1041</v>
      </c>
      <c r="E17" s="153">
        <v>91121</v>
      </c>
      <c r="F17" s="237">
        <v>4</v>
      </c>
      <c r="G17" s="237">
        <v>7</v>
      </c>
      <c r="H17" s="238">
        <v>7</v>
      </c>
    </row>
    <row r="18" spans="1:8">
      <c r="A18" s="394"/>
      <c r="B18" s="200" t="s">
        <v>170</v>
      </c>
      <c r="C18" s="203">
        <v>125</v>
      </c>
      <c r="D18" s="156">
        <v>1852</v>
      </c>
      <c r="E18" s="156">
        <v>208006</v>
      </c>
      <c r="F18" s="231">
        <v>5</v>
      </c>
      <c r="G18" s="231">
        <v>1</v>
      </c>
      <c r="H18" s="232">
        <v>3</v>
      </c>
    </row>
    <row r="19" spans="1:8">
      <c r="A19" s="394"/>
      <c r="B19" s="10" t="s">
        <v>171</v>
      </c>
      <c r="C19" s="202">
        <v>103</v>
      </c>
      <c r="D19" s="153">
        <v>1369</v>
      </c>
      <c r="E19" s="153">
        <v>244384</v>
      </c>
      <c r="F19" s="237">
        <v>6</v>
      </c>
      <c r="G19" s="237">
        <v>4</v>
      </c>
      <c r="H19" s="238">
        <v>2</v>
      </c>
    </row>
    <row r="20" spans="1:8">
      <c r="A20" s="394"/>
      <c r="B20" s="200" t="s">
        <v>172</v>
      </c>
      <c r="C20" s="203">
        <v>79</v>
      </c>
      <c r="D20" s="156">
        <v>1118</v>
      </c>
      <c r="E20" s="156">
        <v>135193</v>
      </c>
      <c r="F20" s="231">
        <v>7</v>
      </c>
      <c r="G20" s="231">
        <v>6</v>
      </c>
      <c r="H20" s="232">
        <v>5</v>
      </c>
    </row>
    <row r="21" spans="1:8">
      <c r="A21" s="394"/>
      <c r="B21" s="10" t="s">
        <v>173</v>
      </c>
      <c r="C21" s="202">
        <v>73</v>
      </c>
      <c r="D21" s="153">
        <v>675</v>
      </c>
      <c r="E21" s="153">
        <v>59036</v>
      </c>
      <c r="F21" s="237">
        <v>8</v>
      </c>
      <c r="G21" s="237">
        <v>8</v>
      </c>
      <c r="H21" s="238">
        <v>8</v>
      </c>
    </row>
    <row r="22" spans="1:8">
      <c r="A22" s="394"/>
      <c r="B22" s="200" t="s">
        <v>174</v>
      </c>
      <c r="C22" s="203">
        <v>62</v>
      </c>
      <c r="D22" s="156">
        <v>435</v>
      </c>
      <c r="E22" s="156">
        <v>33390</v>
      </c>
      <c r="F22" s="231">
        <v>9</v>
      </c>
      <c r="G22" s="231">
        <v>9</v>
      </c>
      <c r="H22" s="232">
        <v>9</v>
      </c>
    </row>
    <row r="23" spans="1:8">
      <c r="A23" s="397"/>
      <c r="B23" s="15" t="s">
        <v>175</v>
      </c>
      <c r="C23" s="228">
        <v>46</v>
      </c>
      <c r="D23" s="159">
        <v>259</v>
      </c>
      <c r="E23" s="159">
        <v>20563</v>
      </c>
      <c r="F23" s="239">
        <v>10</v>
      </c>
      <c r="G23" s="239">
        <v>10</v>
      </c>
      <c r="H23" s="240">
        <v>12</v>
      </c>
    </row>
  </sheetData>
  <mergeCells count="2">
    <mergeCell ref="A2:A12"/>
    <mergeCell ref="A13:A23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11" sqref="I11"/>
    </sheetView>
  </sheetViews>
  <sheetFormatPr defaultRowHeight="13.5"/>
  <cols>
    <col min="1" max="1" width="5.375" bestFit="1" customWidth="1"/>
    <col min="2" max="2" width="33" bestFit="1" customWidth="1"/>
    <col min="3" max="4" width="7.5" bestFit="1" customWidth="1"/>
  </cols>
  <sheetData>
    <row r="1" spans="1:8" ht="33.75">
      <c r="A1" s="241"/>
      <c r="B1" s="242" t="s">
        <v>165</v>
      </c>
      <c r="C1" s="243" t="s">
        <v>28</v>
      </c>
      <c r="D1" s="216" t="s">
        <v>120</v>
      </c>
      <c r="E1" s="217" t="s">
        <v>142</v>
      </c>
      <c r="F1" s="208" t="s">
        <v>136</v>
      </c>
      <c r="G1" s="208" t="s">
        <v>138</v>
      </c>
      <c r="H1" s="160" t="s">
        <v>164</v>
      </c>
    </row>
    <row r="2" spans="1:8">
      <c r="A2" s="381" t="s">
        <v>15</v>
      </c>
      <c r="B2" s="242" t="s">
        <v>177</v>
      </c>
      <c r="C2" s="244">
        <v>3239</v>
      </c>
      <c r="D2" s="198">
        <v>28732</v>
      </c>
      <c r="E2" s="198">
        <v>700595</v>
      </c>
      <c r="F2" s="212"/>
      <c r="G2" s="213"/>
      <c r="H2" s="213"/>
    </row>
    <row r="3" spans="1:8">
      <c r="A3" s="382"/>
      <c r="B3" s="245" t="s">
        <v>178</v>
      </c>
      <c r="C3" s="246">
        <v>404</v>
      </c>
      <c r="D3" s="220">
        <v>4549</v>
      </c>
      <c r="E3" s="221">
        <v>60715</v>
      </c>
      <c r="F3" s="156">
        <v>1</v>
      </c>
      <c r="G3" s="231">
        <v>1</v>
      </c>
      <c r="H3" s="232">
        <v>5</v>
      </c>
    </row>
    <row r="4" spans="1:8">
      <c r="A4" s="382"/>
      <c r="B4" s="247" t="s">
        <v>179</v>
      </c>
      <c r="C4" s="248">
        <v>322</v>
      </c>
      <c r="D4" s="223">
        <v>1914</v>
      </c>
      <c r="E4" s="224">
        <v>45280</v>
      </c>
      <c r="F4" s="201">
        <v>2</v>
      </c>
      <c r="G4" s="233">
        <v>5</v>
      </c>
      <c r="H4" s="234">
        <v>6</v>
      </c>
    </row>
    <row r="5" spans="1:8">
      <c r="A5" s="382"/>
      <c r="B5" s="245" t="s">
        <v>171</v>
      </c>
      <c r="C5" s="246">
        <v>321</v>
      </c>
      <c r="D5" s="220">
        <v>3184</v>
      </c>
      <c r="E5" s="221">
        <v>136693</v>
      </c>
      <c r="F5" s="156">
        <v>3</v>
      </c>
      <c r="G5" s="231">
        <v>3</v>
      </c>
      <c r="H5" s="232">
        <v>1</v>
      </c>
    </row>
    <row r="6" spans="1:8">
      <c r="A6" s="382"/>
      <c r="B6" s="247" t="s">
        <v>180</v>
      </c>
      <c r="C6" s="248">
        <v>250</v>
      </c>
      <c r="D6" s="223">
        <v>1413</v>
      </c>
      <c r="E6" s="224">
        <v>23871</v>
      </c>
      <c r="F6" s="201">
        <v>4</v>
      </c>
      <c r="G6" s="233">
        <v>6</v>
      </c>
      <c r="H6" s="234">
        <v>8</v>
      </c>
    </row>
    <row r="7" spans="1:8">
      <c r="A7" s="382"/>
      <c r="B7" s="245" t="s">
        <v>181</v>
      </c>
      <c r="C7" s="156">
        <v>196</v>
      </c>
      <c r="D7" s="156">
        <v>1182</v>
      </c>
      <c r="E7" s="156">
        <v>7732</v>
      </c>
      <c r="F7" s="156">
        <v>5</v>
      </c>
      <c r="G7" s="231">
        <v>8</v>
      </c>
      <c r="H7" s="232">
        <v>15</v>
      </c>
    </row>
    <row r="8" spans="1:8">
      <c r="A8" s="382"/>
      <c r="B8" s="247" t="s">
        <v>182</v>
      </c>
      <c r="C8" s="248">
        <v>194</v>
      </c>
      <c r="D8" s="223">
        <v>1377</v>
      </c>
      <c r="E8" s="224">
        <v>69952</v>
      </c>
      <c r="F8" s="201">
        <v>6</v>
      </c>
      <c r="G8" s="233">
        <v>7</v>
      </c>
      <c r="H8" s="234">
        <v>4</v>
      </c>
    </row>
    <row r="9" spans="1:8">
      <c r="A9" s="382"/>
      <c r="B9" s="245" t="s">
        <v>183</v>
      </c>
      <c r="C9" s="246">
        <v>138</v>
      </c>
      <c r="D9" s="220">
        <v>919</v>
      </c>
      <c r="E9" s="221">
        <v>37084</v>
      </c>
      <c r="F9" s="156">
        <v>7</v>
      </c>
      <c r="G9" s="231">
        <v>10</v>
      </c>
      <c r="H9" s="232">
        <v>7</v>
      </c>
    </row>
    <row r="10" spans="1:8">
      <c r="A10" s="382"/>
      <c r="B10" s="247" t="s">
        <v>184</v>
      </c>
      <c r="C10" s="248">
        <v>128</v>
      </c>
      <c r="D10" s="223">
        <v>718</v>
      </c>
      <c r="E10" s="224">
        <v>9908</v>
      </c>
      <c r="F10" s="201">
        <v>8</v>
      </c>
      <c r="G10" s="233">
        <v>12</v>
      </c>
      <c r="H10" s="234">
        <v>12</v>
      </c>
    </row>
    <row r="11" spans="1:8">
      <c r="A11" s="382"/>
      <c r="B11" s="245" t="s">
        <v>185</v>
      </c>
      <c r="C11" s="246">
        <v>105</v>
      </c>
      <c r="D11" s="220">
        <v>415</v>
      </c>
      <c r="E11" s="221">
        <v>8364</v>
      </c>
      <c r="F11" s="156">
        <v>9</v>
      </c>
      <c r="G11" s="231">
        <v>15</v>
      </c>
      <c r="H11" s="232">
        <v>13</v>
      </c>
    </row>
    <row r="12" spans="1:8">
      <c r="A12" s="382"/>
      <c r="B12" s="247" t="s">
        <v>186</v>
      </c>
      <c r="C12" s="201">
        <v>93</v>
      </c>
      <c r="D12" s="201">
        <v>816</v>
      </c>
      <c r="E12" s="201">
        <v>15591</v>
      </c>
      <c r="F12" s="201">
        <v>10</v>
      </c>
      <c r="G12" s="233">
        <v>11</v>
      </c>
      <c r="H12" s="234">
        <v>10</v>
      </c>
    </row>
    <row r="13" spans="1:8" ht="14.25" thickBot="1">
      <c r="A13" s="383"/>
      <c r="B13" s="245" t="s">
        <v>187</v>
      </c>
      <c r="C13" s="156">
        <v>93</v>
      </c>
      <c r="D13" s="156">
        <v>1129</v>
      </c>
      <c r="E13" s="156">
        <v>11462</v>
      </c>
      <c r="F13" s="251">
        <v>10</v>
      </c>
      <c r="G13" s="252">
        <v>9</v>
      </c>
      <c r="H13" s="253">
        <v>11</v>
      </c>
    </row>
    <row r="14" spans="1:8" ht="14.25" thickTop="1">
      <c r="A14" s="381" t="s">
        <v>20</v>
      </c>
      <c r="B14" s="249" t="s">
        <v>177</v>
      </c>
      <c r="C14" s="147">
        <v>2907</v>
      </c>
      <c r="D14" s="147">
        <v>23595</v>
      </c>
      <c r="E14" s="147">
        <v>552941</v>
      </c>
      <c r="F14" s="254"/>
      <c r="G14" s="255"/>
      <c r="H14" s="255"/>
    </row>
    <row r="15" spans="1:8">
      <c r="A15" s="382"/>
      <c r="B15" s="245" t="s">
        <v>178</v>
      </c>
      <c r="C15" s="156">
        <v>344</v>
      </c>
      <c r="D15" s="156">
        <v>3047</v>
      </c>
      <c r="E15" s="156">
        <v>50118</v>
      </c>
      <c r="F15" s="231">
        <v>1</v>
      </c>
      <c r="G15" s="231">
        <v>2</v>
      </c>
      <c r="H15" s="232">
        <v>5</v>
      </c>
    </row>
    <row r="16" spans="1:8">
      <c r="A16" s="382"/>
      <c r="B16" s="247" t="s">
        <v>179</v>
      </c>
      <c r="C16" s="201">
        <v>259</v>
      </c>
      <c r="D16" s="201">
        <v>1624</v>
      </c>
      <c r="E16" s="201">
        <v>44073</v>
      </c>
      <c r="F16" s="233">
        <v>2</v>
      </c>
      <c r="G16" s="233">
        <v>5</v>
      </c>
      <c r="H16" s="234">
        <v>6</v>
      </c>
    </row>
    <row r="17" spans="1:8">
      <c r="A17" s="382"/>
      <c r="B17" s="245" t="s">
        <v>171</v>
      </c>
      <c r="C17" s="156">
        <v>248</v>
      </c>
      <c r="D17" s="156">
        <v>2492</v>
      </c>
      <c r="E17" s="156">
        <v>74047</v>
      </c>
      <c r="F17" s="231">
        <v>3</v>
      </c>
      <c r="G17" s="231">
        <v>3</v>
      </c>
      <c r="H17" s="232">
        <v>2</v>
      </c>
    </row>
    <row r="18" spans="1:8">
      <c r="A18" s="382"/>
      <c r="B18" s="247" t="s">
        <v>180</v>
      </c>
      <c r="C18" s="201">
        <v>221</v>
      </c>
      <c r="D18" s="201">
        <v>1074</v>
      </c>
      <c r="E18" s="201">
        <v>18122</v>
      </c>
      <c r="F18" s="233">
        <v>4</v>
      </c>
      <c r="G18" s="233">
        <v>8</v>
      </c>
      <c r="H18" s="234">
        <v>8</v>
      </c>
    </row>
    <row r="19" spans="1:8">
      <c r="A19" s="382"/>
      <c r="B19" s="245" t="s">
        <v>182</v>
      </c>
      <c r="C19" s="156">
        <v>177</v>
      </c>
      <c r="D19" s="156">
        <v>1349</v>
      </c>
      <c r="E19" s="156">
        <v>61755</v>
      </c>
      <c r="F19" s="231">
        <v>5</v>
      </c>
      <c r="G19" s="231">
        <v>6</v>
      </c>
      <c r="H19" s="232">
        <v>4</v>
      </c>
    </row>
    <row r="20" spans="1:8">
      <c r="A20" s="382"/>
      <c r="B20" s="247" t="s">
        <v>181</v>
      </c>
      <c r="C20" s="201">
        <v>176</v>
      </c>
      <c r="D20" s="201">
        <v>778</v>
      </c>
      <c r="E20" s="201">
        <v>4788</v>
      </c>
      <c r="F20" s="233">
        <v>6</v>
      </c>
      <c r="G20" s="233">
        <v>10</v>
      </c>
      <c r="H20" s="234">
        <v>18</v>
      </c>
    </row>
    <row r="21" spans="1:8">
      <c r="A21" s="382"/>
      <c r="B21" s="245" t="s">
        <v>183</v>
      </c>
      <c r="C21" s="156">
        <v>113</v>
      </c>
      <c r="D21" s="156">
        <v>839</v>
      </c>
      <c r="E21" s="156">
        <v>37276</v>
      </c>
      <c r="F21" s="231">
        <v>7</v>
      </c>
      <c r="G21" s="231">
        <v>9</v>
      </c>
      <c r="H21" s="232">
        <v>7</v>
      </c>
    </row>
    <row r="22" spans="1:8">
      <c r="A22" s="382"/>
      <c r="B22" s="247" t="s">
        <v>184</v>
      </c>
      <c r="C22" s="201">
        <v>101</v>
      </c>
      <c r="D22" s="201">
        <v>400</v>
      </c>
      <c r="E22" s="201">
        <v>6769</v>
      </c>
      <c r="F22" s="233">
        <v>8</v>
      </c>
      <c r="G22" s="233">
        <v>13</v>
      </c>
      <c r="H22" s="234">
        <v>13</v>
      </c>
    </row>
    <row r="23" spans="1:8">
      <c r="A23" s="382"/>
      <c r="B23" s="245" t="s">
        <v>188</v>
      </c>
      <c r="C23" s="156">
        <v>95</v>
      </c>
      <c r="D23" s="156">
        <v>536</v>
      </c>
      <c r="E23" s="156">
        <v>9718</v>
      </c>
      <c r="F23" s="231">
        <v>9</v>
      </c>
      <c r="G23" s="231">
        <v>12</v>
      </c>
      <c r="H23" s="232">
        <v>11</v>
      </c>
    </row>
    <row r="24" spans="1:8">
      <c r="A24" s="382"/>
      <c r="B24" s="247" t="s">
        <v>189</v>
      </c>
      <c r="C24" s="201">
        <v>92</v>
      </c>
      <c r="D24" s="201">
        <v>278</v>
      </c>
      <c r="E24" s="201">
        <v>5032</v>
      </c>
      <c r="F24" s="233">
        <v>10</v>
      </c>
      <c r="G24" s="233">
        <v>18</v>
      </c>
      <c r="H24" s="234">
        <v>17</v>
      </c>
    </row>
    <row r="25" spans="1:8">
      <c r="A25" s="383"/>
      <c r="B25" s="250" t="s">
        <v>187</v>
      </c>
      <c r="C25" s="206">
        <v>92</v>
      </c>
      <c r="D25" s="206">
        <v>1177</v>
      </c>
      <c r="E25" s="206">
        <v>12888</v>
      </c>
      <c r="F25" s="256">
        <v>10</v>
      </c>
      <c r="G25" s="256">
        <v>7</v>
      </c>
      <c r="H25" s="257">
        <v>9</v>
      </c>
    </row>
  </sheetData>
  <mergeCells count="2">
    <mergeCell ref="A2:A13"/>
    <mergeCell ref="A14:A2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表１０</vt:lpstr>
      <vt:lpstr>表１１</vt:lpstr>
      <vt:lpstr>表１２</vt:lpstr>
    </vt:vector>
  </TitlesOfParts>
  <Company>宇都宮市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2019-02-08T05:09:05Z</dcterms:created>
  <dcterms:modified xsi:type="dcterms:W3CDTF">2019-03-05T02:06:38Z</dcterms:modified>
</cp:coreProperties>
</file>