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172.16.4.13\share\外付けHDD\★★新共有ファイル（H20からこちらのフォルダを使用してください）\11 予算Ｇ（20年～）\決算統計（地方財政状況調査）\R7作成\25_財政状況資料集\"/>
    </mc:Choice>
  </mc:AlternateContent>
  <xr:revisionPtr revIDLastSave="0" documentId="13_ncr:1_{7F96012B-2E3C-478E-A6BC-F3316BE0F6CF}" xr6:coauthVersionLast="36" xr6:coauthVersionMax="36" xr10:uidLastSave="{00000000-0000-0000-0000-000000000000}"/>
  <bookViews>
    <workbookView xWindow="0" yWindow="0" windowWidth="28800" windowHeight="11505"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BW39" i="10"/>
  <c r="BE39" i="10"/>
  <c r="AM39" i="10"/>
  <c r="U39" i="10"/>
  <c r="BW38" i="10"/>
  <c r="BE38" i="10"/>
  <c r="AM38" i="10"/>
  <c r="BE37" i="10"/>
  <c r="AM37" i="10"/>
  <c r="BE36" i="10"/>
  <c r="BE35" i="10"/>
  <c r="CO34" i="10"/>
  <c r="CO35" i="10" s="1"/>
  <c r="CO36" i="10" s="1"/>
  <c r="CO37" i="10" s="1"/>
  <c r="CO38" i="10" s="1"/>
  <c r="CO39" i="10" s="1"/>
  <c r="CO40" i="10" s="1"/>
  <c r="CO41" i="10" s="1"/>
  <c r="BW34" i="10"/>
  <c r="BW35" i="10" s="1"/>
  <c r="BW36" i="10" s="1"/>
  <c r="BW37" i="10" s="1"/>
  <c r="BE34" i="10"/>
  <c r="C34" i="10"/>
  <c r="C35" i="10" s="1"/>
  <c r="C36" i="10" l="1"/>
  <c r="C37" i="10" s="1"/>
  <c r="C38" i="10" s="1"/>
  <c r="C39" i="10" s="1"/>
  <c r="C40"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<sst xmlns="http://schemas.openxmlformats.org/spreadsheetml/2006/main" count="1078" uniqueCount="567">
  <si>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</si>
  <si>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</si>
  <si>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</si>
  <si>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</si>
  <si>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</si>
  <si>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</si>
  <si>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</si>
  <si>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</si>
  <si>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</si>
  <si>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</si>
  <si>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</si>
  <si>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</si>
  <si>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</si>
  <si>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</si>
  <si>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</si>
  <si>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</si>
  <si>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</si>
  <si>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</si>
  <si>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</si>
  <si>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</si>
  <si>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</si>
  <si>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</si>
  <si>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</si>
  <si>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</si>
  <si>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</si>
  <si>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</si>
  <si>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</si>
  <si>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</si>
  <si>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</si>
  <si>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</si>
  <si>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</si>
  <si>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</si>
  <si>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</si>
  <si>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</si>
  <si>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</si>
  <si>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</si>
  <si>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</si>
  <si>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</si>
  <si>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</si>
  <si>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</si>
  <si>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</si>
  <si>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</si>
  <si>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</si>
  <si>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</si>
  <si>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</si>
  <si>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</si>
  <si>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</si>
  <si>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</si>
  <si>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</si>
  <si>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</si>
  <si>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</si>
  <si>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</si>
  <si>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</si>
  <si>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</si>
  <si>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</si>
  <si>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</si>
  <si>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</si>
  <si>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</si>
  <si>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</si>
  <si>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</si>
  <si>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</si>
  <si>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</si>
  <si>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</si>
  <si>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</si>
  <si>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</si>
  <si>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</si>
  <si>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</si>
  <si>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</si>
  <si>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</si>
  <si>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</si>
  <si>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</si>
  <si>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</si>
  <si>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</si>
  <si>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</si>
  <si>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</si>
  <si>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</si>
  <si>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</si>
  <si>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</si>
  <si>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</si>
  <si>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</si>
  <si>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</si>
  <si>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</si>
  <si>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</si>
  <si>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</si>
  <si>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</si>
  <si>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</si>
  <si>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</si>
  <si>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</si>
  <si>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</si>
  <si>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</si>
  <si>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</si>
  <si>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</si>
  <si>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</si>
  <si>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</si>
  <si>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</si>
  <si>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宇都宮市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</si>
  <si>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</si>
  <si>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</si>
  <si>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</si>
  <si>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</si>
  <si>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</si>
  <si>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</si>
  <si>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</si>
  <si>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</si>
  <si>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</si>
  <si>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</si>
  <si>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</si>
  <si>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</si>
  <si>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</si>
  <si>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</si>
  <si>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</si>
  <si>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</si>
  <si>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</si>
  <si>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</si>
  <si>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</si>
  <si>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</si>
  <si>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</si>
  <si>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</si>
  <si>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</si>
  <si>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</si>
  <si>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</si>
  <si>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</si>
  <si>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</si>
  <si>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</si>
  <si>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</si>
  <si>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</si>
  <si>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</si>
  <si>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</si>
  <si>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</si>
  <si>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</si>
  <si>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</si>
  <si>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</si>
  <si>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</si>
  <si>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</si>
  <si>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</si>
  <si>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</si>
  <si>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</si>
  <si>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</si>
  <si>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</si>
  <si>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</si>
  <si>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</si>
  <si>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</si>
  <si>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</si>
  <si>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</si>
  <si>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</si>
  <si>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</si>
  <si>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</si>
  <si>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</si>
  <si>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</si>
  <si>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</si>
  <si>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</si>
  <si>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</si>
  <si>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</si>
  <si>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</si>
  <si>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</si>
  <si>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</si>
  <si>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</si>
  <si>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</si>
  <si>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</si>
  <si>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</si>
  <si>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</si>
  <si>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</si>
  <si>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</si>
  <si>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</si>
  <si>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</si>
  <si>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</si>
  <si>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</si>
  <si>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</si>
  <si>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</si>
  <si>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</si>
  <si>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</si>
  <si>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</si>
  <si>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</si>
  <si>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</si>
  <si>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</si>
  <si>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</si>
  <si>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</si>
  <si>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</si>
  <si>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</si>
  <si>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</si>
  <si>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</si>
  <si>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</si>
  <si>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</si>
  <si>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</si>
  <si>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</si>
  <si>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</si>
  <si>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</si>
  <si>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</si>
  <si>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</si>
  <si>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</si>
  <si>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</si>
  <si>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</si>
  <si>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</si>
  <si>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</si>
  <si>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</si>
  <si>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</si>
  <si>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</si>
  <si>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</si>
  <si>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</si>
  <si>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</si>
  <si>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</si>
  <si>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</si>
  <si>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</si>
  <si>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</si>
  <si>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栃木県宇都宮市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</si>
  <si>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</si>
  <si>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</si>
  <si>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</si>
  <si>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</si>
  <si>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</si>
  <si>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</si>
  <si>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</si>
  <si>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</si>
  <si>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</si>
  <si>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</si>
  <si>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</si>
  <si>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</si>
  <si>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</si>
  <si>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</si>
  <si>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</si>
  <si>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</si>
  <si>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</si>
  <si>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</si>
  <si>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</si>
  <si>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</si>
  <si>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</si>
  <si>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</si>
  <si>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</si>
  <si>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</si>
  <si>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</si>
  <si>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</si>
  <si>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</si>
  <si>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</si>
  <si>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</si>
  <si>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</si>
  <si>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</si>
  <si>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</si>
  <si>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</si>
  <si>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</si>
  <si>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</si>
  <si>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</si>
  <si>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</si>
  <si>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</si>
  <si>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</si>
  <si>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</si>
  <si>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</si>
  <si>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</si>
  <si>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</si>
  <si>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</si>
  <si>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</si>
  <si>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</si>
  <si>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</si>
  <si>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</si>
  <si>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</si>
  <si>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</si>
  <si>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</si>
  <si>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</si>
  <si>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</si>
  <si>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</si>
  <si>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</si>
  <si>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</si>
  <si>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</si>
  <si>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</si>
  <si>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</si>
  <si>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</si>
  <si>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</si>
  <si>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</si>
  <si>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</si>
  <si>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</si>
  <si>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</si>
  <si>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</si>
  <si>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</si>
  <si>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</si>
  <si>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</si>
  <si>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</si>
  <si>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</si>
  <si>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</si>
  <si>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</si>
  <si>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</si>
  <si>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</si>
  <si>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</si>
  <si>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</si>
  <si>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</si>
  <si>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</si>
  <si>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</si>
  <si>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</si>
  <si>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</si>
  <si>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</si>
  <si>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</si>
  <si>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</si>
  <si>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</si>
  <si>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</si>
  <si>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</si>
  <si>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</si>
  <si>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</si>
  <si>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</si>
  <si>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</si>
  <si>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</si>
  <si>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</si>
  <si>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</si>
  <si>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</si>
  <si>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</si>
  <si>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</si>
  <si>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</si>
  <si>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</si>
  <si>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</si>
  <si>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</si>
  <si>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</si>
  <si>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</si>
  <si>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</si>
  <si>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</si>
  <si>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</si>
  <si>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</si>
  <si>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</si>
  <si>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</si>
  <si>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</si>
  <si>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</si>
  <si>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</si>
  <si>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</si>
  <si>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</si>
  <si>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</si>
  <si>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</si>
  <si>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</si>
  <si>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</si>
  <si>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</si>
  <si>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</si>
  <si>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</si>
  <si>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</si>
  <si>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</si>
  <si>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</si>
  <si>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</si>
  <si>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</si>
  <si>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</si>
  <si>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</si>
  <si>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</si>
  <si>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</si>
  <si>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</si>
  <si>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</si>
  <si>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</si>
  <si>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</si>
  <si>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</si>
  <si>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</si>
  <si>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</si>
  <si>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</si>
  <si>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</si>
  <si>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</si>
  <si>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</si>
  <si>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</si>
  <si>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</si>
  <si>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</si>
  <si>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</si>
  <si>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</si>
  <si>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</si>
  <si>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</si>
  <si>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</si>
  <si>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栃木県宇都宮市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</si>
  <si>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</si>
  <si>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</si>
  <si>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</si>
  <si>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</si>
  <si>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</si>
  <si>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</si>
  <si>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</si>
  <si>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</si>
  <si>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</si>
  <si>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</si>
  <si>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</si>
  <si>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</si>
  <si>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</si>
  <si>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</si>
  <si>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</si>
  <si>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</si>
  <si>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</si>
  <si>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</si>
  <si>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</si>
  <si>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</si>
  <si>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</si>
  <si>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</si>
  <si>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</si>
  <si>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</si>
  <si>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</si>
  <si>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</si>
  <si>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</si>
  <si>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</si>
  <si>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</si>
  <si>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</si>
  <si>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</si>
  <si>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</si>
  <si>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t>
    <phoneticPr fontId="5"/>
  </si>
  <si>
    <t>中央卸売市場事業</t>
    <phoneticPr fontId="5"/>
  </si>
  <si>
    <t>水道事業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</si>
  <si>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</si>
  <si>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</si>
  <si>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</si>
  <si>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</si>
  <si>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</si>
  <si>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</si>
  <si>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</si>
  <si>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</si>
  <si>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</si>
  <si>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</si>
  <si>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</si>
  <si>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</si>
  <si>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</si>
  <si>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</si>
  <si>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</si>
  <si>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</si>
  <si>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</si>
  <si>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</si>
  <si>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</si>
  <si>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</si>
  <si>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</si>
  <si>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</si>
  <si>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</si>
  <si>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</si>
  <si>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</si>
  <si>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</si>
  <si>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</si>
  <si>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</si>
  <si>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</si>
  <si>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</si>
  <si>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</si>
  <si>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</si>
  <si>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</si>
  <si>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</si>
  <si>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</si>
  <si>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</si>
  <si>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</si>
  <si>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</si>
  <si>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</si>
  <si>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</si>
  <si>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</si>
  <si>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</si>
  <si>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</si>
  <si>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</si>
  <si>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</si>
  <si>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</si>
  <si>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</si>
  <si>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</si>
  <si>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</si>
  <si>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</si>
  <si>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</si>
  <si>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</si>
  <si>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</si>
  <si>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</si>
  <si>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</si>
  <si>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</si>
  <si>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</si>
  <si>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</si>
  <si>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</si>
  <si>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</si>
  <si>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</si>
  <si>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</si>
  <si>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</si>
  <si>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</si>
  <si>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</si>
  <si>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</si>
  <si>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</si>
  <si>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</si>
  <si>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</si>
  <si>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</si>
  <si>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</si>
  <si>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</si>
  <si>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</si>
  <si>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</si>
  <si>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</si>
  <si>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</si>
  <si>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</si>
  <si>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</si>
  <si>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</si>
  <si>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</si>
  <si>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</si>
  <si>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</si>
  <si>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</si>
  <si>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</si>
  <si>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</si>
  <si>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</si>
  <si>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</si>
  <si>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</si>
  <si>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</si>
  <si>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</si>
  <si>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</si>
  <si>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</si>
  <si>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</si>
  <si>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</si>
  <si>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</si>
  <si>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</si>
  <si>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</si>
  <si>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</si>
  <si>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</si>
  <si>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</si>
  <si>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</si>
  <si>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</si>
  <si>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</si>
  <si>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</si>
  <si>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</si>
  <si>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</si>
  <si>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</si>
  <si>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</si>
  <si>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</si>
  <si>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</si>
  <si>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</si>
  <si>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</si>
  <si>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</si>
  <si>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</si>
  <si>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</si>
  <si>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</si>
  <si>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</si>
  <si>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</si>
  <si>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</si>
  <si>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</si>
  <si>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</si>
  <si>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</si>
  <si>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</si>
  <si>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</si>
  <si>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</si>
  <si>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</si>
  <si>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</si>
  <si>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</si>
  <si>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</si>
  <si>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</si>
  <si>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</si>
  <si>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</si>
  <si>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</si>
  <si>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</si>
  <si>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</si>
  <si>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</si>
  <si>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1.39</t>
  </si>
  <si>
    <t>▲ 6.74</t>
  </si>
  <si>
    <t>▲ 0.92</t>
  </si>
  <si>
    <t>▲ 3.31</t>
  </si>
  <si>
    <t>水道事業</t>
  </si>
  <si>
    <t>一般会計</t>
  </si>
  <si>
    <t>下水道事業</t>
  </si>
  <si>
    <t>中央卸売市場事業</t>
  </si>
  <si>
    <t>介護保険</t>
  </si>
  <si>
    <t>母子父子寡婦福祉資金貸付事業</t>
  </si>
  <si>
    <t>国民健康保険</t>
  </si>
  <si>
    <t>競輪</t>
  </si>
  <si>
    <t>その他会計（赤字）</t>
  </si>
  <si>
    <t>その他会計（黒字）</t>
  </si>
  <si>
    <t>R02</t>
    <phoneticPr fontId="5"/>
  </si>
  <si>
    <t>R03</t>
    <phoneticPr fontId="5"/>
  </si>
  <si>
    <t>R04</t>
    <phoneticPr fontId="5"/>
  </si>
  <si>
    <t>R05</t>
    <phoneticPr fontId="5"/>
  </si>
  <si>
    <t>R06</t>
    <phoneticPr fontId="5"/>
  </si>
  <si>
    <t>宇大東南部第２土地区画整理事業</t>
  </si>
  <si>
    <t>岡本駅西土地区画整理事業</t>
  </si>
  <si>
    <t>育英事業</t>
  </si>
  <si>
    <t>宇大東南部第１土地区画整理事業</t>
  </si>
  <si>
    <t>鶴田第２土地区画整理事業</t>
  </si>
  <si>
    <t>後期高齢者医療</t>
  </si>
  <si>
    <t>駐車場</t>
  </si>
  <si>
    <t>法適用企業</t>
  </si>
  <si>
    <t>栃木県後期高齢者医療広域連合（一般会計）</t>
    <rPh sb="0" eb="3">
      <t>トチギケン</t>
    </rPh>
    <rPh sb="3" eb="8">
      <t>コウキコウレイシャ</t>
    </rPh>
    <rPh sb="8" eb="10">
      <t>イリョウ</t>
    </rPh>
    <rPh sb="10" eb="12">
      <t>コウイキ</t>
    </rPh>
    <rPh sb="12" eb="14">
      <t>レンゴウ</t>
    </rPh>
    <rPh sb="15" eb="17">
      <t>イッパン</t>
    </rPh>
    <rPh sb="17" eb="19">
      <t>カイケイ</t>
    </rPh>
    <phoneticPr fontId="2"/>
  </si>
  <si>
    <t>栃木県後期高齢者医療広域連合（後期高齢者医療特別会計）</t>
    <rPh sb="0" eb="3">
      <t>トチギケン</t>
    </rPh>
    <rPh sb="3" eb="8">
      <t>コウキコウレイシャ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</si>
  <si>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栃木県市町村総合事務組合（一般会計）</t>
    <rPh sb="0" eb="3">
      <t>トチギケン</t>
    </rPh>
    <rPh sb="3" eb="6">
      <t>シチョウソン</t>
    </rPh>
    <rPh sb="6" eb="8">
      <t>ソウゴウ</t>
    </rPh>
    <rPh sb="8" eb="12">
      <t>ジムクミアイ</t>
    </rPh>
    <rPh sb="13" eb="15">
      <t>イッパン</t>
    </rPh>
    <rPh sb="15" eb="17">
      <t>カイケイ</t>
    </rPh>
    <phoneticPr fontId="2"/>
  </si>
  <si>
    <t>栃木県市町村総合事務組合（特別会計）</t>
    <rPh sb="0" eb="3">
      <t>トチギケン</t>
    </rPh>
    <rPh sb="3" eb="6">
      <t>シチョウソン</t>
    </rPh>
    <rPh sb="6" eb="8">
      <t>ソウゴウ</t>
    </rPh>
    <rPh sb="8" eb="12">
      <t>ジムクミアイ</t>
    </rPh>
    <rPh sb="13" eb="15">
      <t>トクベツ</t>
    </rPh>
    <rPh sb="15" eb="17">
      <t>カイケイ</t>
    </rPh>
    <phoneticPr fontId="2"/>
  </si>
  <si>
    <t>宇都宮市医療保健事業団</t>
    <rPh sb="0" eb="4">
      <t>ウツノミヤシ</t>
    </rPh>
    <rPh sb="4" eb="6">
      <t>イリョウ</t>
    </rPh>
    <rPh sb="6" eb="8">
      <t>ホケン</t>
    </rPh>
    <rPh sb="8" eb="11">
      <t>ジギョウダン</t>
    </rPh>
    <phoneticPr fontId="38"/>
  </si>
  <si>
    <t>宇都宮市農業公社</t>
    <rPh sb="0" eb="4">
      <t>ウツノミヤシ</t>
    </rPh>
    <rPh sb="4" eb="8">
      <t>ノウギョウコウシャ</t>
    </rPh>
    <phoneticPr fontId="38"/>
  </si>
  <si>
    <t>グリーントラストうつのみや</t>
  </si>
  <si>
    <t>宇都宮市スポーツ振興財団</t>
    <rPh sb="0" eb="4">
      <t>ウツノミヤシ</t>
    </rPh>
    <rPh sb="8" eb="12">
      <t>シンコウザイダン</t>
    </rPh>
    <phoneticPr fontId="38"/>
  </si>
  <si>
    <t>宇都宮市土地開発公社</t>
    <rPh sb="0" eb="4">
      <t>ウツノミヤシ</t>
    </rPh>
    <rPh sb="4" eb="10">
      <t>トチカイハツコウシャ</t>
    </rPh>
    <phoneticPr fontId="38"/>
  </si>
  <si>
    <t>うつのみや文化創造財団</t>
    <rPh sb="5" eb="11">
      <t>ブンカソウゾウザイダン</t>
    </rPh>
    <phoneticPr fontId="38"/>
  </si>
  <si>
    <t>宇都宮ライトレール</t>
    <rPh sb="0" eb="3">
      <t>ウツノミヤ</t>
    </rPh>
    <phoneticPr fontId="38"/>
  </si>
  <si>
    <t>宇都宮ライトパワー</t>
    <rPh sb="0" eb="3">
      <t>ウツノミヤ</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</si>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</sst>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7B7D-4B75-9CF9-4A2E03B0C3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86198</c:v>
                </c:pt>
                <c:pt idx="1">
                  <c:v>89434</c:v>
                </c:pt>
                <c:pt idx="2">
                  <c:v>112583</c:v>
                </c:pt>
                <c:pt idx="3">
                  <c:v>65996</c:v>
                </c:pt>
                <c:pt idx="4">
                  <c:v>55341</c:v>
                </c:pt>
              </c:numCache>
            </c:numRef>
          </c:val>
          <c:smooth val="0"/>
          <c:extLst>
            <c:ext xmlns:c16="http://schemas.microsoft.com/office/drawing/2014/chart" uri="{C3380CC4-5D6E-409C-BE32-E72D297353CC}">
              <c16:uniqueId val="{00000001-7B7D-4B75-9CF9-4A2E03B0C3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1.51</c:v>
                </c:pt>
                <c:pt idx="1">
                  <c:v>6.06</c:v>
                </c:pt>
                <c:pt idx="2">
                  <c:v>3.66</c:v>
                </c:pt>
                <c:pt idx="3">
                  <c:v>3.33</c:v>
                </c:pt>
                <c:pt idx="4">
                  <c:v>3.56</c:v>
                </c:pt>
              </c:numCache>
            </c:numRef>
          </c:val>
          <c:extLst>
            <c:ext xmlns:c16="http://schemas.microsoft.com/office/drawing/2014/chart" uri="{C3380CC4-5D6E-409C-BE32-E72D297353CC}">
              <c16:uniqueId val="{00000000-75B9-4E65-A6EC-157A026B49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13.06</c:v>
                </c:pt>
                <c:pt idx="1">
                  <c:v>13.61</c:v>
                </c:pt>
                <c:pt idx="2">
                  <c:v>12.37</c:v>
                </c:pt>
                <c:pt idx="3">
                  <c:v>13.13</c:v>
                </c:pt>
                <c:pt idx="4">
                  <c:v>10.07</c:v>
                </c:pt>
              </c:numCache>
            </c:numRef>
          </c:val>
          <c:extLst>
            <c:ext xmlns:c16="http://schemas.microsoft.com/office/drawing/2014/chart" uri="{C3380CC4-5D6E-409C-BE32-E72D297353CC}">
              <c16:uniqueId val="{00000001-75B9-4E65-A6EC-157A026B49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-1.39</c:v>
                </c:pt>
                <c:pt idx="1">
                  <c:v>4.5999999999999996</c:v>
                </c:pt>
                <c:pt idx="2">
                  <c:v>-6.74</c:v>
                </c:pt>
                <c:pt idx="3">
                  <c:v>-0.92</c:v>
                </c:pt>
                <c:pt idx="4">
                  <c:v>-3.31</c:v>
                </c:pt>
              </c:numCache>
            </c:numRef>
          </c:val>
          <c:smooth val="0"/>
          <c:extLst>
            <c:ext xmlns:c16="http://schemas.microsoft.com/office/drawing/2014/chart" uri="{C3380CC4-5D6E-409C-BE32-E72D297353CC}">
              <c16:uniqueId val="{00000002-75B9-4E65-A6EC-157A026B49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0.25</c:v>
                </c:pt>
                <c:pt idx="4">
                  <c:v>#N/A</c:v>
                </c:pt>
                <c:pt idx="5">
                  <c:v>0.26</c:v>
                </c:pt>
                <c:pt idx="6">
                  <c:v>#N/A</c:v>
                </c:pt>
                <c:pt idx="7">
                  <c:v>0.08</c:v>
                </c:pt>
                <c:pt idx="8">
                  <c:v>#N/A</c:v>
                </c:pt>
                <c:pt idx="9">
                  <c:v>0.08</c:v>
                </c:pt>
              </c:numCache>
            </c:numRef>
          </c:val>
          <c:extLst>
            <c:ext xmlns:c16="http://schemas.microsoft.com/office/drawing/2014/chart" uri="{C3380CC4-5D6E-409C-BE32-E72D297353CC}">
              <c16:uniqueId val="{00000000-7DFE-480B-932B-47FD264CF8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FE-480B-932B-47FD264CF8C9}"/>
            </c:ext>
          </c:extLst>
        </c:ser>
        <c:ser>
          <c:idx val="2"/>
          <c:order val="2"/>
          <c:tx>
            <c:strRef>
              <c:f>データシート!$A$29</c:f>
              <c:strCache>
                <c:ptCount val="1"/>
                <c:pt idx="0">
                  <c:v>競輪</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0.31</c:v>
                </c:pt>
                <c:pt idx="2">
                  <c:v>#N/A</c:v>
                </c:pt>
                <c:pt idx="3">
                  <c:v>0.48</c:v>
                </c:pt>
                <c:pt idx="4">
                  <c:v>#N/A</c:v>
                </c:pt>
                <c:pt idx="5">
                  <c:v>0.17</c:v>
                </c:pt>
                <c:pt idx="6">
                  <c:v>#N/A</c:v>
                </c:pt>
                <c:pt idx="7">
                  <c:v>0.16</c:v>
                </c:pt>
                <c:pt idx="8">
                  <c:v>#N/A</c:v>
                </c:pt>
                <c:pt idx="9">
                  <c:v>7.0000000000000007E-2</c:v>
                </c:pt>
              </c:numCache>
            </c:numRef>
          </c:val>
          <c:extLst>
            <c:ext xmlns:c16="http://schemas.microsoft.com/office/drawing/2014/chart" uri="{C3380CC4-5D6E-409C-BE32-E72D297353CC}">
              <c16:uniqueId val="{00000002-7DFE-480B-932B-47FD264CF8C9}"/>
            </c:ext>
          </c:extLst>
        </c:ser>
        <c:ser>
          <c:idx val="3"/>
          <c:order val="3"/>
          <c:tx>
            <c:strRef>
              <c:f>データシート!$A$30</c:f>
              <c:strCache>
                <c:ptCount val="1"/>
                <c:pt idx="0">
                  <c:v>国民健康保険</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0.08</c:v>
                </c:pt>
                <c:pt idx="4">
                  <c:v>#N/A</c:v>
                </c:pt>
                <c:pt idx="5">
                  <c:v>0.06</c:v>
                </c:pt>
                <c:pt idx="6">
                  <c:v>#N/A</c:v>
                </c:pt>
                <c:pt idx="7">
                  <c:v>0.26</c:v>
                </c:pt>
                <c:pt idx="8">
                  <c:v>#N/A</c:v>
                </c:pt>
                <c:pt idx="9">
                  <c:v>0.14000000000000001</c:v>
                </c:pt>
              </c:numCache>
            </c:numRef>
          </c:val>
          <c:extLst>
            <c:ext xmlns:c16="http://schemas.microsoft.com/office/drawing/2014/chart" uri="{C3380CC4-5D6E-409C-BE32-E72D297353CC}">
              <c16:uniqueId val="{00000003-7DFE-480B-932B-47FD264CF8C9}"/>
            </c:ext>
          </c:extLst>
        </c:ser>
        <c:ser>
          <c:idx val="4"/>
          <c:order val="4"/>
          <c:tx>
            <c:strRef>
              <c:f>データシート!$A$31</c:f>
              <c:strCache>
                <c:ptCount val="1"/>
                <c:pt idx="0">
                  <c:v>母子父子寡婦福祉資金貸付事業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0.11</c:v>
                </c:pt>
                <c:pt idx="4">
                  <c:v>#N/A</c:v>
                </c:pt>
                <c:pt idx="5">
                  <c:v>0.19</c:v>
                </c:pt>
                <c:pt idx="6">
                  <c:v>#N/A</c:v>
                </c:pt>
                <c:pt idx="7">
                  <c:v>0.28999999999999998</c:v>
                </c:pt>
                <c:pt idx="8">
                  <c:v>#N/A</c:v>
                </c:pt>
                <c:pt idx="9">
                  <c:v>0.28999999999999998</c:v>
                </c:pt>
              </c:numCache>
            </c:numRef>
          </c:val>
          <c:extLst>
            <c:ext xmlns:c16="http://schemas.microsoft.com/office/drawing/2014/chart" uri="{C3380CC4-5D6E-409C-BE32-E72D297353CC}">
              <c16:uniqueId val="{00000004-7DFE-480B-932B-47FD264CF8C9}"/>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0.32</c:v>
                </c:pt>
                <c:pt idx="4">
                  <c:v>#N/A</c:v>
                </c:pt>
                <c:pt idx="5">
                  <c:v>0.61</c:v>
                </c:pt>
                <c:pt idx="6">
                  <c:v>#N/A</c:v>
                </c:pt>
                <c:pt idx="7">
                  <c:v>0.78</c:v>
                </c:pt>
                <c:pt idx="8">
                  <c:v>#N/A</c:v>
                </c:pt>
                <c:pt idx="9">
                  <c:v>0.72</c:v>
                </c:pt>
              </c:numCache>
            </c:numRef>
          </c:val>
          <c:extLst>
            <c:ext xmlns:c16="http://schemas.microsoft.com/office/drawing/2014/chart" uri="{C3380CC4-5D6E-409C-BE32-E72D297353CC}">
              <c16:uniqueId val="{00000005-7DFE-480B-932B-47FD264CF8C9}"/>
            </c:ext>
          </c:extLst>
        </c:ser>
        <c:ser>
          <c:idx val="6"/>
          <c:order val="6"/>
          <c:tx>
            <c:strRef>
              <c:f>データシート!$A$33</c:f>
              <c:strCache>
                <c:ptCount val="1"/>
                <c:pt idx="0">
                  <c:v>中央卸売市場事業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1.29</c:v>
                </c:pt>
                <c:pt idx="2">
                  <c:v>#N/A</c:v>
                </c:pt>
                <c:pt idx="3">
                  <c:v>1.33</c:v>
                </c:pt>
                <c:pt idx="4">
                  <c:v>#N/A</c:v>
                </c:pt>
                <c:pt idx="5">
                  <c:v>1.54</c:v>
                </c:pt>
                <c:pt idx="6">
                  <c:v>#N/A</c:v>
                </c:pt>
                <c:pt idx="7">
                  <c:v>1.26</c:v>
                </c:pt>
                <c:pt idx="8">
                  <c:v>#N/A</c:v>
                </c:pt>
                <c:pt idx="9">
                  <c:v>1.26</c:v>
                </c:pt>
              </c:numCache>
            </c:numRef>
          </c:val>
          <c:extLst>
            <c:ext xmlns:c16="http://schemas.microsoft.com/office/drawing/2014/chart" uri="{C3380CC4-5D6E-409C-BE32-E72D297353CC}">
              <c16:uniqueId val="{00000006-7DFE-480B-932B-47FD264CF8C9}"/>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2.17</c:v>
                </c:pt>
                <c:pt idx="2">
                  <c:v>#N/A</c:v>
                </c:pt>
                <c:pt idx="3">
                  <c:v>1.74</c:v>
                </c:pt>
                <c:pt idx="4">
                  <c:v>#N/A</c:v>
                </c:pt>
                <c:pt idx="5">
                  <c:v>2.27</c:v>
                </c:pt>
                <c:pt idx="6">
                  <c:v>#N/A</c:v>
                </c:pt>
                <c:pt idx="7">
                  <c:v>2.1</c:v>
                </c:pt>
                <c:pt idx="8">
                  <c:v>#N/A</c:v>
                </c:pt>
                <c:pt idx="9">
                  <c:v>2.37</c:v>
                </c:pt>
              </c:numCache>
            </c:numRef>
          </c:val>
          <c:extLst>
            <c:ext xmlns:c16="http://schemas.microsoft.com/office/drawing/2014/chart" uri="{C3380CC4-5D6E-409C-BE32-E72D297353CC}">
              <c16:uniqueId val="{00000007-7DFE-480B-932B-47FD264CF8C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1.36</c:v>
                </c:pt>
                <c:pt idx="2">
                  <c:v>#N/A</c:v>
                </c:pt>
                <c:pt idx="3">
                  <c:v>5.71</c:v>
                </c:pt>
                <c:pt idx="4">
                  <c:v>#N/A</c:v>
                </c:pt>
                <c:pt idx="5">
                  <c:v>3.22</c:v>
                </c:pt>
                <c:pt idx="6">
                  <c:v>#N/A</c:v>
                </c:pt>
                <c:pt idx="7">
                  <c:v>2.98</c:v>
                </c:pt>
                <c:pt idx="8">
                  <c:v>#N/A</c:v>
                </c:pt>
                <c:pt idx="9">
                  <c:v>3.2</c:v>
                </c:pt>
              </c:numCache>
            </c:numRef>
          </c:val>
          <c:extLst>
            <c:ext xmlns:c16="http://schemas.microsoft.com/office/drawing/2014/chart" uri="{C3380CC4-5D6E-409C-BE32-E72D297353CC}">
              <c16:uniqueId val="{00000008-7DFE-480B-932B-47FD264CF8C9}"/>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11.06</c:v>
                </c:pt>
                <c:pt idx="2">
                  <c:v>#N/A</c:v>
                </c:pt>
                <c:pt idx="3">
                  <c:v>11.16</c:v>
                </c:pt>
                <c:pt idx="4">
                  <c:v>#N/A</c:v>
                </c:pt>
                <c:pt idx="5">
                  <c:v>9.98</c:v>
                </c:pt>
                <c:pt idx="6">
                  <c:v>#N/A</c:v>
                </c:pt>
                <c:pt idx="7">
                  <c:v>8.7899999999999991</c:v>
                </c:pt>
                <c:pt idx="8">
                  <c:v>#N/A</c:v>
                </c:pt>
                <c:pt idx="9">
                  <c:v>8.7100000000000009</c:v>
                </c:pt>
              </c:numCache>
            </c:numRef>
          </c:val>
          <c:extLst>
            <c:ext xmlns:c16="http://schemas.microsoft.com/office/drawing/2014/chart" uri="{C3380CC4-5D6E-409C-BE32-E72D297353CC}">
              <c16:uniqueId val="{00000009-7DFE-480B-932B-47FD264CF8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13159</c:v>
                </c:pt>
                <c:pt idx="5">
                  <c:v>12334</c:v>
                </c:pt>
                <c:pt idx="8">
                  <c:v>12203</c:v>
                </c:pt>
                <c:pt idx="11">
                  <c:v>12212</c:v>
                </c:pt>
                <c:pt idx="14">
                  <c:v>12229</c:v>
                </c:pt>
              </c:numCache>
            </c:numRef>
          </c:val>
          <c:extLst>
            <c:ext xmlns:c16="http://schemas.microsoft.com/office/drawing/2014/chart" uri="{C3380CC4-5D6E-409C-BE32-E72D297353CC}">
              <c16:uniqueId val="{00000000-31AB-4D49-823A-E821057F58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1-31AB-4D49-823A-E821057F58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331</c:v>
                </c:pt>
                <c:pt idx="3">
                  <c:v>1338</c:v>
                </c:pt>
                <c:pt idx="6">
                  <c:v>331</c:v>
                </c:pt>
                <c:pt idx="9">
                  <c:v>331</c:v>
                </c:pt>
                <c:pt idx="12">
                  <c:v>331</c:v>
                </c:pt>
              </c:numCache>
            </c:numRef>
          </c:val>
          <c:extLst>
            <c:ext xmlns:c16="http://schemas.microsoft.com/office/drawing/2014/chart" uri="{C3380CC4-5D6E-409C-BE32-E72D297353CC}">
              <c16:uniqueId val="{00000002-31AB-4D49-823A-E821057F58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AB-4D49-823A-E821057F58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1922</c:v>
                </c:pt>
                <c:pt idx="3">
                  <c:v>1326</c:v>
                </c:pt>
                <c:pt idx="6">
                  <c:v>2500</c:v>
                </c:pt>
                <c:pt idx="9">
                  <c:v>2551</c:v>
                </c:pt>
                <c:pt idx="12">
                  <c:v>2704</c:v>
                </c:pt>
              </c:numCache>
            </c:numRef>
          </c:val>
          <c:extLst>
            <c:ext xmlns:c16="http://schemas.microsoft.com/office/drawing/2014/chart" uri="{C3380CC4-5D6E-409C-BE32-E72D297353CC}">
              <c16:uniqueId val="{00000004-31AB-4D49-823A-E821057F58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5-31AB-4D49-823A-E821057F58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AB-4D49-823A-E821057F58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14515</c:v>
                </c:pt>
                <c:pt idx="3">
                  <c:v>13618</c:v>
                </c:pt>
                <c:pt idx="6">
                  <c:v>12943</c:v>
                </c:pt>
                <c:pt idx="9">
                  <c:v>13236</c:v>
                </c:pt>
                <c:pt idx="12">
                  <c:v>14166</c:v>
                </c:pt>
              </c:numCache>
            </c:numRef>
          </c:val>
          <c:extLst>
            <c:ext xmlns:c16="http://schemas.microsoft.com/office/drawing/2014/chart" uri="{C3380CC4-5D6E-409C-BE32-E72D297353CC}">
              <c16:uniqueId val="{00000007-31AB-4D49-823A-E821057F58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3626</c:v>
                </c:pt>
                <c:pt idx="2">
                  <c:v>#N/A</c:v>
                </c:pt>
                <c:pt idx="3">
                  <c:v>#N/A</c:v>
                </c:pt>
                <c:pt idx="4">
                  <c:v>3948</c:v>
                </c:pt>
                <c:pt idx="5">
                  <c:v>#N/A</c:v>
                </c:pt>
                <c:pt idx="6">
                  <c:v>#N/A</c:v>
                </c:pt>
                <c:pt idx="7">
                  <c:v>3572</c:v>
                </c:pt>
                <c:pt idx="8">
                  <c:v>#N/A</c:v>
                </c:pt>
                <c:pt idx="9">
                  <c:v>#N/A</c:v>
                </c:pt>
                <c:pt idx="10">
                  <c:v>3906</c:v>
                </c:pt>
                <c:pt idx="11">
                  <c:v>#N/A</c:v>
                </c:pt>
                <c:pt idx="12">
                  <c:v>#N/A</c:v>
                </c:pt>
                <c:pt idx="13">
                  <c:v>4973</c:v>
                </c:pt>
                <c:pt idx="14">
                  <c:v>#N/A</c:v>
                </c:pt>
              </c:numCache>
            </c:numRef>
          </c:val>
          <c:smooth val="0"/>
          <c:extLst>
            <c:ext xmlns:c16="http://schemas.microsoft.com/office/drawing/2014/chart" uri="{C3380CC4-5D6E-409C-BE32-E72D297353CC}">
              <c16:uniqueId val="{00000008-31AB-4D49-823A-E821057F58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100852</c:v>
                </c:pt>
                <c:pt idx="5">
                  <c:v>101246</c:v>
                </c:pt>
                <c:pt idx="8">
                  <c:v>98160</c:v>
                </c:pt>
                <c:pt idx="11">
                  <c:v>93823</c:v>
                </c:pt>
                <c:pt idx="14">
                  <c:v>89396</c:v>
                </c:pt>
              </c:numCache>
            </c:numRef>
          </c:val>
          <c:extLst>
            <c:ext xmlns:c16="http://schemas.microsoft.com/office/drawing/2014/chart" uri="{C3380CC4-5D6E-409C-BE32-E72D297353CC}">
              <c16:uniqueId val="{00000000-CAD9-4BCF-97E9-B4E0F821EB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16104</c:v>
                </c:pt>
                <c:pt idx="5">
                  <c:v>15642</c:v>
                </c:pt>
                <c:pt idx="8">
                  <c:v>16029</c:v>
                </c:pt>
                <c:pt idx="11">
                  <c:v>23483</c:v>
                </c:pt>
                <c:pt idx="14">
                  <c:v>27728</c:v>
                </c:pt>
              </c:numCache>
            </c:numRef>
          </c:val>
          <c:extLst>
            <c:ext xmlns:c16="http://schemas.microsoft.com/office/drawing/2014/chart" uri="{C3380CC4-5D6E-409C-BE32-E72D297353CC}">
              <c16:uniqueId val="{00000001-CAD9-4BCF-97E9-B4E0F821EB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39534</c:v>
                </c:pt>
                <c:pt idx="5">
                  <c:v>41001</c:v>
                </c:pt>
                <c:pt idx="8">
                  <c:v>37917</c:v>
                </c:pt>
                <c:pt idx="11">
                  <c:v>35261</c:v>
                </c:pt>
                <c:pt idx="14">
                  <c:v>30534</c:v>
                </c:pt>
              </c:numCache>
            </c:numRef>
          </c:val>
          <c:extLst>
            <c:ext xmlns:c16="http://schemas.microsoft.com/office/drawing/2014/chart" uri="{C3380CC4-5D6E-409C-BE32-E72D297353CC}">
              <c16:uniqueId val="{00000002-CAD9-4BCF-97E9-B4E0F821EB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D9-4BCF-97E9-B4E0F821EB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D9-4BCF-97E9-B4E0F821EB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70</c:v>
                </c:pt>
              </c:numCache>
            </c:numRef>
          </c:val>
          <c:extLst>
            <c:ext xmlns:c16="http://schemas.microsoft.com/office/drawing/2014/chart" uri="{C3380CC4-5D6E-409C-BE32-E72D297353CC}">
              <c16:uniqueId val="{00000005-CAD9-4BCF-97E9-B4E0F821EB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23039</c:v>
                </c:pt>
                <c:pt idx="3">
                  <c:v>22677</c:v>
                </c:pt>
                <c:pt idx="6">
                  <c:v>22225</c:v>
                </c:pt>
                <c:pt idx="9">
                  <c:v>22955</c:v>
                </c:pt>
                <c:pt idx="12">
                  <c:v>22838</c:v>
                </c:pt>
              </c:numCache>
            </c:numRef>
          </c:val>
          <c:extLst>
            <c:ext xmlns:c16="http://schemas.microsoft.com/office/drawing/2014/chart" uri="{C3380CC4-5D6E-409C-BE32-E72D297353CC}">
              <c16:uniqueId val="{00000006-CAD9-4BCF-97E9-B4E0F821EB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AD9-4BCF-97E9-B4E0F821EB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16153</c:v>
                </c:pt>
                <c:pt idx="3">
                  <c:v>13823</c:v>
                </c:pt>
                <c:pt idx="6">
                  <c:v>14232</c:v>
                </c:pt>
                <c:pt idx="9">
                  <c:v>15677</c:v>
                </c:pt>
                <c:pt idx="12">
                  <c:v>19830</c:v>
                </c:pt>
              </c:numCache>
            </c:numRef>
          </c:val>
          <c:extLst>
            <c:ext xmlns:c16="http://schemas.microsoft.com/office/drawing/2014/chart" uri="{C3380CC4-5D6E-409C-BE32-E72D297353CC}">
              <c16:uniqueId val="{00000008-CAD9-4BCF-97E9-B4E0F821EB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8338</c:v>
                </c:pt>
                <c:pt idx="3">
                  <c:v>8887</c:v>
                </c:pt>
                <c:pt idx="6">
                  <c:v>12461</c:v>
                </c:pt>
                <c:pt idx="9">
                  <c:v>11831</c:v>
                </c:pt>
                <c:pt idx="12">
                  <c:v>12094</c:v>
                </c:pt>
              </c:numCache>
            </c:numRef>
          </c:val>
          <c:extLst>
            <c:ext xmlns:c16="http://schemas.microsoft.com/office/drawing/2014/chart" uri="{C3380CC4-5D6E-409C-BE32-E72D297353CC}">
              <c16:uniqueId val="{00000009-CAD9-4BCF-97E9-B4E0F821EB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118218</c:v>
                </c:pt>
                <c:pt idx="3">
                  <c:v>131038</c:v>
                </c:pt>
                <c:pt idx="6">
                  <c:v>144322</c:v>
                </c:pt>
                <c:pt idx="9">
                  <c:v>145135</c:v>
                </c:pt>
                <c:pt idx="12">
                  <c:v>143649</c:v>
                </c:pt>
              </c:numCache>
            </c:numRef>
          </c:val>
          <c:extLst>
            <c:ext xmlns:c16="http://schemas.microsoft.com/office/drawing/2014/chart" uri="{C3380CC4-5D6E-409C-BE32-E72D297353CC}">
              <c16:uniqueId val="{0000000A-CAD9-4BCF-97E9-B4E0F821EB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9258</c:v>
                </c:pt>
                <c:pt idx="2">
                  <c:v>#N/A</c:v>
                </c:pt>
                <c:pt idx="3">
                  <c:v>#N/A</c:v>
                </c:pt>
                <c:pt idx="4">
                  <c:v>18536</c:v>
                </c:pt>
                <c:pt idx="5">
                  <c:v>#N/A</c:v>
                </c:pt>
                <c:pt idx="6">
                  <c:v>#N/A</c:v>
                </c:pt>
                <c:pt idx="7">
                  <c:v>41134</c:v>
                </c:pt>
                <c:pt idx="8">
                  <c:v>#N/A</c:v>
                </c:pt>
                <c:pt idx="9">
                  <c:v>#N/A</c:v>
                </c:pt>
                <c:pt idx="10">
                  <c:v>43030</c:v>
                </c:pt>
                <c:pt idx="11">
                  <c:v>#N/A</c:v>
                </c:pt>
                <c:pt idx="12">
                  <c:v>#N/A</c:v>
                </c:pt>
                <c:pt idx="13">
                  <c:v>50823</c:v>
                </c:pt>
                <c:pt idx="14">
                  <c:v>#N/A</c:v>
                </c:pt>
              </c:numCache>
            </c:numRef>
          </c:val>
          <c:smooth val="0"/>
          <c:extLst>
            <c:ext xmlns:c16="http://schemas.microsoft.com/office/drawing/2014/chart" uri="{C3380CC4-5D6E-409C-BE32-E72D297353CC}">
              <c16:uniqueId val="{0000000B-CAD9-4BCF-97E9-B4E0F821EB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13003</c:v>
                </c:pt>
                <c:pt idx="1">
                  <c:v>14008</c:v>
                </c:pt>
                <c:pt idx="2">
                  <c:v>11037</c:v>
                </c:pt>
              </c:numCache>
            </c:numRef>
          </c:val>
          <c:extLst>
            <c:ext xmlns:c16="http://schemas.microsoft.com/office/drawing/2014/chart" uri="{C3380CC4-5D6E-409C-BE32-E72D297353CC}">
              <c16:uniqueId val="{00000000-821E-42DA-97F6-89DAF8409C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6123</c:v>
                </c:pt>
                <c:pt idx="1">
                  <c:v>3420</c:v>
                </c:pt>
                <c:pt idx="2">
                  <c:v>3508</c:v>
                </c:pt>
              </c:numCache>
            </c:numRef>
          </c:val>
          <c:extLst>
            <c:ext xmlns:c16="http://schemas.microsoft.com/office/drawing/2014/chart" uri="{C3380CC4-5D6E-409C-BE32-E72D297353CC}">
              <c16:uniqueId val="{00000001-821E-42DA-97F6-89DAF8409C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11332</c:v>
                </c:pt>
                <c:pt idx="1">
                  <c:v>9446</c:v>
                </c:pt>
                <c:pt idx="2">
                  <c:v>6663</c:v>
                </c:pt>
              </c:numCache>
            </c:numRef>
          </c:val>
          <c:extLst>
            <c:ext xmlns:c16="http://schemas.microsoft.com/office/drawing/2014/chart" uri="{C3380CC4-5D6E-409C-BE32-E72D297353CC}">
              <c16:uniqueId val="{00000002-821E-42DA-97F6-89DAF8409C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栃木県宇都宮市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実質公債費比率の分子については，令和６年度にＬＲＴ整備事業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土木債</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の元利償還金が増えたことで増加している。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実質公債費比率については，引き続き，早期健全化基準を下回っていることから，健全な状況にある。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今後も地方債については，将来の財政運営の大きな負担とならないよう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計画的な活用に努め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，引き続き，財政の健全性と長期安定性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確保</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栃木県宇都宮市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将来負担額のうち地方債の現在高については，発行額総額が前年度より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下回ったこと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で減少となった。一方，公営企業債等繰入見込額については，下水道事業会計の元金償還金の減少により繰入見込が高く算定されたことで増加となった。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充当可能財源等のうち充当可能基金について，令和４年度以降は，災害対応や急激な物価高騰に対応するために財政調整基金を，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老朽化した</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公共施設等を改修するために公共施設等整備</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基金を活用しているため</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，減少傾向が続いている。一方，充当可能特定歳入については，都市計画事業費の減少により都市計画税の充当割合が高く算定されたことで増加となった。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将来負担比率としては，引き続き，早期健全化基準を下回っており，健全な状況にある。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については，将来の財政運営の大きな負担とならないよう，計画的に活用を図るとともに，基金については，社会情勢の変化にも十分に対応できるよう，今後，決算で生じる剰余金等を財政調整基金に積み立てるなど，基金の涵養を図り，引き続き，財政の健全性と長期安定性の確保に努め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栃木県宇都宮市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年度末の基金残高は，普通会計で約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億円の減となっている。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物価高騰対策などのために財政調整基金を活用したことや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老朽化した公共施設の改修などのために公共施設等整備基金を活用したことが主な要因である。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・財政の健全性と長期安定性を確保するため，社会</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情勢</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の変化にも十分に対応できる残高を確保しつつ，</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効果的な</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活用を図る。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・職員退職手当基金    　　退職手当の財源に不足を生じたときの財源</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　　</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公共施設等の整備事業の財源</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・ＬＲＴ整備基金　　　　　　</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ＬＲＴ整備の財源</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・社会福祉基金　　　　　　　社会福祉の増進の財源</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・都市緑化基金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都市緑化の推進及び緑の保全の財源</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（増減理由）</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職員退職手当基金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退職手当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の財源として活用したことや，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基金を老朽化した公共施設の改修などに活用したことにより減少している。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・各種基金の設置目的に基づき活用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とともに，基金の涵養を図る。</a:t>
          </a:r>
          <a:endParaRPr kumimoji="1" lang="en-US" altLang="ja-JP" sz="1300" b="0" i="0" u="none" strike="sng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末</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の基金残高は，約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物価高騰に対応しつつ，本市が目指すまちづくりを着実に進めたことに基金を活用したことが主な要因である。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・市税の急激な減収や災害の発生など，年度内における不測の事態にも対応できるよう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涵養を図りつつ</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，本市の持続的な発展に向け必要となる事業費を確保するため，効果的に活用する。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末</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の基金残高は，約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臨時財政対策債など市債の償還に活用しつつ，引き続き市債償還に備えるために決算剰余金を積立てたこと</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・市債の償還に備えるため，必要な残高について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検討する。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514,595
502,238
416.85
245,076,030
238,176,676
3,900,441
109,548,554
143,649,454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基準財政収入額，基準財政需要額ともに前年度より増加し，令和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年度の財政力指数（３ヵ年平均）は，前年度と同率となった。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引き続き，自主的な財政運営を継続するため，都市の活力を高め，定住・交流人口の増加や多様な産業の集積などを促進し，安定的な財源確保に努めていく。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160565</xdr:rowOff>
    </xdr:from>
    <xdr:to>
      <xdr:col>15</xdr:col>
      <xdr:colOff>82550</xdr:colOff>
      <xdr:row>40</xdr:row>
      <xdr:rowOff>6350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39</xdr:row>
      <xdr:rowOff>160565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298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歳入においては地方特例交付金や市税の増加に伴い経常一般財源が増加した一方で，歳出においては人件費などの経常経費が増加したことから，令和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引き続き，自主財源の積極的な確保に努めるとともに，内部努力の徹底により経常経費を抑制し，財政構造の弾力性の向上に努めることで，本市の目標である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％台を目指す。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30269</xdr:rowOff>
    </xdr:from>
    <xdr:to>
      <xdr:col>23</xdr:col>
      <xdr:colOff>133350</xdr:colOff>
      <xdr:row>66</xdr:row>
      <xdr:rowOff>138854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45969"/>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137371</xdr:rowOff>
    </xdr:from>
    <xdr:to>
      <xdr:col>19</xdr:col>
      <xdr:colOff>133350</xdr:colOff>
      <xdr:row>66</xdr:row>
      <xdr:rowOff>30269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81621"/>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137371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60430"/>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125306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6043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88054</xdr:rowOff>
    </xdr:from>
    <xdr:to>
      <xdr:col>23</xdr:col>
      <xdr:colOff>184150</xdr:colOff>
      <xdr:row>67</xdr:row>
      <xdr:rowOff>18204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60131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7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150919</xdr:rowOff>
    </xdr:from>
    <xdr:to>
      <xdr:col>19</xdr:col>
      <xdr:colOff>184150</xdr:colOff>
      <xdr:row>66</xdr:row>
      <xdr:rowOff>81069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65846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8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86571</xdr:rowOff>
    </xdr:from>
    <xdr:to>
      <xdr:col>15</xdr:col>
      <xdr:colOff>133350</xdr:colOff>
      <xdr:row>66</xdr:row>
      <xdr:rowOff>16721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1498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148607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74506</xdr:rowOff>
    </xdr:from>
    <xdr:to>
      <xdr:col>7</xdr:col>
      <xdr:colOff>31750</xdr:colOff>
      <xdr:row>66</xdr:row>
      <xdr:rowOff>4656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14833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8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人件費は，給与改定に伴い前年度より増加した。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物件費は，自治体情報システムの標準化・共通化や教科書の改訂などに伴い前年度より増加した。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引き続き，定員の適正化などにより人件費の抑制に努めるとともに，内部努力の徹底により経費を抑制することで，業務の効率化に努めていく。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32567</xdr:rowOff>
    </xdr:from>
    <xdr:to>
      <xdr:col>23</xdr:col>
      <xdr:colOff>133350</xdr:colOff>
      <xdr:row>84</xdr:row>
      <xdr:rowOff>74205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62917"/>
          <a:ext cx="838200" cy="2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32567</xdr:rowOff>
    </xdr:from>
    <xdr:to>
      <xdr:col>19</xdr:col>
      <xdr:colOff>133350</xdr:colOff>
      <xdr:row>84</xdr:row>
      <xdr:rowOff>12835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62917"/>
          <a:ext cx="889000" cy="15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10649</xdr:rowOff>
    </xdr:from>
    <xdr:to>
      <xdr:col>15</xdr:col>
      <xdr:colOff>82550</xdr:colOff>
      <xdr:row>84</xdr:row>
      <xdr:rowOff>12835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40999"/>
          <a:ext cx="889000" cy="17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48076</xdr:rowOff>
    </xdr:from>
    <xdr:to>
      <xdr:col>11</xdr:col>
      <xdr:colOff>31750</xdr:colOff>
      <xdr:row>83</xdr:row>
      <xdr:rowOff>10649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6976"/>
          <a:ext cx="889000" cy="1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23405</xdr:rowOff>
    </xdr:from>
    <xdr:to>
      <xdr:col>23</xdr:col>
      <xdr:colOff>184150</xdr:colOff>
      <xdr:row>84</xdr:row>
      <xdr:rowOff>125005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39932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153217</xdr:rowOff>
    </xdr:from>
    <xdr:to>
      <xdr:col>19</xdr:col>
      <xdr:colOff>184150</xdr:colOff>
      <xdr:row>83</xdr:row>
      <xdr:rowOff>83367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1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93544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80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133485</xdr:rowOff>
    </xdr:from>
    <xdr:to>
      <xdr:col>15</xdr:col>
      <xdr:colOff>133350</xdr:colOff>
      <xdr:row>84</xdr:row>
      <xdr:rowOff>63635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73812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3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131299</xdr:rowOff>
    </xdr:from>
    <xdr:to>
      <xdr:col>11</xdr:col>
      <xdr:colOff>82550</xdr:colOff>
      <xdr:row>83</xdr:row>
      <xdr:rowOff>61449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9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71626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5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168726</xdr:rowOff>
    </xdr:from>
    <xdr:to>
      <xdr:col>7</xdr:col>
      <xdr:colOff>31750</xdr:colOff>
      <xdr:row>82</xdr:row>
      <xdr:rowOff>98876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109053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2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令和６年については，各経験年数階層の変動による指数の上昇が小さく，採用・退職による新陳代謝の影響も小幅であったため，結果としてラスパイレス指数は前年と同値となった。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今後とも，国や県並びに他市の制度との均衡を踏まえながら，適正な給与制度の構築に努めていく。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75406</xdr:rowOff>
    </xdr:from>
    <xdr:to>
      <xdr:col>81</xdr:col>
      <xdr:colOff>44450</xdr:colOff>
      <xdr:row>88</xdr:row>
      <xdr:rowOff>75406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51630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75406</xdr:rowOff>
    </xdr:from>
    <xdr:to>
      <xdr:col>77</xdr:col>
      <xdr:colOff>44450</xdr:colOff>
      <xdr:row>88</xdr:row>
      <xdr:rowOff>75406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51630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60325</xdr:rowOff>
    </xdr:from>
    <xdr:to>
      <xdr:col>72</xdr:col>
      <xdr:colOff>203200</xdr:colOff>
      <xdr:row>88</xdr:row>
      <xdr:rowOff>75406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514792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105569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514792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24606</xdr:rowOff>
    </xdr:from>
    <xdr:to>
      <xdr:col>81</xdr:col>
      <xdr:colOff>95250</xdr:colOff>
      <xdr:row>88</xdr:row>
      <xdr:rowOff>126206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168133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50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24606</xdr:rowOff>
    </xdr:from>
    <xdr:to>
      <xdr:col>77</xdr:col>
      <xdr:colOff>95250</xdr:colOff>
      <xdr:row>88</xdr:row>
      <xdr:rowOff>126206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5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110983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198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24606</xdr:rowOff>
    </xdr:from>
    <xdr:to>
      <xdr:col>73</xdr:col>
      <xdr:colOff>44450</xdr:colOff>
      <xdr:row>88</xdr:row>
      <xdr:rowOff>126206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5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110983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19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54769</xdr:rowOff>
    </xdr:from>
    <xdr:to>
      <xdr:col>64</xdr:col>
      <xdr:colOff>152400</xdr:colOff>
      <xdr:row>88</xdr:row>
      <xdr:rowOff>156369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51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141146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522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月に策定した「組織整備・定員管理に関する方針」に基づき，外部委託等の推進，事務・事業の見直しの推進，職員配置の重点化・最適化などに取り組んできた結果，令和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組織整備・定員管理に関する方針」に基づき，民間活力やデジタルの活用などによる業務執行の抜本的見直しや効率化の継続的な取組を行いつつ，市民ニーズの増加・多様化への的確な対応に向けた体制を整備するため，必要な人員を精査し，確保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72753</xdr:rowOff>
    </xdr:from>
    <xdr:to>
      <xdr:col>81</xdr:col>
      <xdr:colOff>44450</xdr:colOff>
      <xdr:row>59</xdr:row>
      <xdr:rowOff>96883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18830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72753</xdr:rowOff>
    </xdr:from>
    <xdr:to>
      <xdr:col>77</xdr:col>
      <xdr:colOff>44450</xdr:colOff>
      <xdr:row>59</xdr:row>
      <xdr:rowOff>72753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188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65859</xdr:rowOff>
    </xdr:from>
    <xdr:to>
      <xdr:col>72</xdr:col>
      <xdr:colOff>203200</xdr:colOff>
      <xdr:row>59</xdr:row>
      <xdr:rowOff>72753</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18140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55517</xdr:rowOff>
    </xdr:from>
    <xdr:to>
      <xdr:col>68</xdr:col>
      <xdr:colOff>152400</xdr:colOff>
      <xdr:row>59</xdr:row>
      <xdr:rowOff>65859</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17106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46083</xdr:rowOff>
    </xdr:from>
    <xdr:to>
      <xdr:col>81</xdr:col>
      <xdr:colOff>95250</xdr:colOff>
      <xdr:row>59</xdr:row>
      <xdr:rowOff>147683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62610</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0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21953</xdr:rowOff>
    </xdr:from>
    <xdr:to>
      <xdr:col>77</xdr:col>
      <xdr:colOff>95250</xdr:colOff>
      <xdr:row>59</xdr:row>
      <xdr:rowOff>123553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133730</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0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21953</xdr:rowOff>
    </xdr:from>
    <xdr:to>
      <xdr:col>73</xdr:col>
      <xdr:colOff>44450</xdr:colOff>
      <xdr:row>59</xdr:row>
      <xdr:rowOff>123553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133730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15059</xdr:rowOff>
    </xdr:from>
    <xdr:to>
      <xdr:col>68</xdr:col>
      <xdr:colOff>203200</xdr:colOff>
      <xdr:row>59</xdr:row>
      <xdr:rowOff>116659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126836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4717</xdr:rowOff>
    </xdr:from>
    <xdr:to>
      <xdr:col>64</xdr:col>
      <xdr:colOff>152400</xdr:colOff>
      <xdr:row>59</xdr:row>
      <xdr:rowOff>106317</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116494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88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大型建設事業の実施に伴い元利償還金が増加したことなどに伴い，前年度から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ポイント上昇したが，引き続き早期健全化基準を下回っていることから健全な状況にある。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引き続き，地方債の残高目標を踏まえた活用を図るなど，引き続き財政の健全性と長期安定性の確保に努めていく。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62654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8965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38523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896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54610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9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78740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28381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7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市債残高は減少したものの，財政調整基金等の充当可能基金が減少したことなどに伴い，前年度から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ポイント上昇したが，引き続き早期健全化基準を下回っていることから健全な状況にある。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引き続き，地方債及び基金の残高目標を踏まえた活用を図るなど，引き続き財政の健全性と長期安定性の確保に努めていく。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133553</xdr:rowOff>
    </xdr:from>
    <xdr:to>
      <xdr:col>81</xdr:col>
      <xdr:colOff>44450</xdr:colOff>
      <xdr:row>17</xdr:row>
      <xdr:rowOff>22911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76753"/>
          <a:ext cx="8382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123901</xdr:rowOff>
    </xdr:from>
    <xdr:to>
      <xdr:col>77</xdr:col>
      <xdr:colOff>44450</xdr:colOff>
      <xdr:row>16</xdr:row>
      <xdr:rowOff>133553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86710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64668</xdr:rowOff>
    </xdr:from>
    <xdr:to>
      <xdr:col>72</xdr:col>
      <xdr:colOff>203200</xdr:colOff>
      <xdr:row>16</xdr:row>
      <xdr:rowOff>123901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636418"/>
          <a:ext cx="889000" cy="2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146355</xdr:rowOff>
    </xdr:from>
    <xdr:to>
      <xdr:col>68</xdr:col>
      <xdr:colOff>152400</xdr:colOff>
      <xdr:row>15</xdr:row>
      <xdr:rowOff>64668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546655"/>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140784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47515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143561</xdr:rowOff>
    </xdr:from>
    <xdr:to>
      <xdr:col>81</xdr:col>
      <xdr:colOff>95250</xdr:colOff>
      <xdr:row>17</xdr:row>
      <xdr:rowOff>73711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115638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5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82753</xdr:rowOff>
    </xdr:from>
    <xdr:to>
      <xdr:col>77</xdr:col>
      <xdr:colOff>95250</xdr:colOff>
      <xdr:row>17</xdr:row>
      <xdr:rowOff>12903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8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169130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91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73101</xdr:rowOff>
    </xdr:from>
    <xdr:to>
      <xdr:col>73</xdr:col>
      <xdr:colOff>44450</xdr:colOff>
      <xdr:row>17</xdr:row>
      <xdr:rowOff>3251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1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159478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0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13868</xdr:rowOff>
    </xdr:from>
    <xdr:to>
      <xdr:col>68</xdr:col>
      <xdr:colOff>203200</xdr:colOff>
      <xdr:row>15</xdr:row>
      <xdr:rowOff>115468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5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125645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35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95555</xdr:rowOff>
    </xdr:from>
    <xdr:to>
      <xdr:col>64</xdr:col>
      <xdr:colOff>152400</xdr:colOff>
      <xdr:row>15</xdr:row>
      <xdr:rowOff>25705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35882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26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514,595
502,238
416.85
245,076,030
238,176,676
3,900,441
109,548,554
143,649,454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給与改定に伴う人件費の増により，経常的経費充当一般財源は総額で前年度比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引き続き，組織機構のスリム化や定員の適正化などにより業務の効率化に取り組んでいく。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49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賃金・物価の上昇に伴う委託料の増加などにより，経常的経費充当一般財源は総額で前年度比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億円となり，経常収支比率は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内部努力の徹底により経費を縮減することで，業務の効率化に努めていく。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xdr:rowOff>
    </xdr:from>
    <xdr:to>
      <xdr:col>82</xdr:col>
      <xdr:colOff>107950</xdr:colOff>
      <xdr:row>20</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441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138430</xdr:rowOff>
    </xdr:from>
    <xdr:to>
      <xdr:col>78</xdr:col>
      <xdr:colOff>69850</xdr:colOff>
      <xdr:row>20</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95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24130</xdr:rowOff>
    </xdr:from>
    <xdr:to>
      <xdr:col>73</xdr:col>
      <xdr:colOff>180975</xdr:colOff>
      <xdr:row>19</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81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24130</xdr:rowOff>
    </xdr:from>
    <xdr:to>
      <xdr:col>69</xdr:col>
      <xdr:colOff>92075</xdr:colOff>
      <xdr:row>19</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81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30480</xdr:rowOff>
    </xdr:from>
    <xdr:to>
      <xdr:col>82</xdr:col>
      <xdr:colOff>158750</xdr:colOff>
      <xdr:row>20</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2557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87630</xdr:rowOff>
    </xdr:from>
    <xdr:to>
      <xdr:col>74</xdr:col>
      <xdr:colOff>31750</xdr:colOff>
      <xdr:row>20</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144780</xdr:rowOff>
    </xdr:from>
    <xdr:to>
      <xdr:col>69</xdr:col>
      <xdr:colOff>142875</xdr:colOff>
      <xdr:row>19</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41910</xdr:rowOff>
    </xdr:from>
    <xdr:to>
      <xdr:col>65</xdr:col>
      <xdr:colOff>53975</xdr:colOff>
      <xdr:row>19</xdr:row>
      <xdr:rowOff>143510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扶助費における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経常的経費充当一般財源は総額で前年度比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となった一方で，人件費などの経常経費充当一般財源等が増加したことにより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引き続き，生活保護受給者等の就労支援の取組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の実施などにより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，社会保障関係経費の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抑制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6350</xdr:rowOff>
    </xdr:from>
    <xdr:to>
      <xdr:col>24</xdr:col>
      <xdr:colOff>25400</xdr:colOff>
      <xdr:row>59</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21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63500</xdr:rowOff>
    </xdr:from>
    <xdr:to>
      <xdr:col>19</xdr:col>
      <xdr:colOff>187325</xdr:colOff>
      <xdr:row>59</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07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63500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127000</xdr:rowOff>
    </xdr:from>
    <xdr:to>
      <xdr:col>24</xdr:col>
      <xdr:colOff>76200</xdr:colOff>
      <xdr:row>59</xdr:row>
      <xdr:rowOff>57150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その他に係る経費については，保険料率の見直しに伴う保険料の増により後期高齢者広域連合への負担金が増加したことなどから繰出金が前年度比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億円，総額で前年度比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26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2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57150</xdr:rowOff>
    </xdr:from>
    <xdr:to>
      <xdr:col>69</xdr:col>
      <xdr:colOff>92075</xdr:colOff>
      <xdr:row>56</xdr:row>
      <xdr:rowOff>25400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486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146050</xdr:rowOff>
    </xdr:from>
    <xdr:to>
      <xdr:col>69</xdr:col>
      <xdr:colOff>142875</xdr:colOff>
      <xdr:row>56</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6350</xdr:rowOff>
    </xdr:from>
    <xdr:to>
      <xdr:col>65</xdr:col>
      <xdr:colOff>53975</xdr:colOff>
      <xdr:row>55</xdr:row>
      <xdr:rowOff>107950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物価高騰に伴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下水道事業会計負担金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増加により，経常的経費充当一般財源は総額で前年度比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億円となり，経常収支比率は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引き続き，補助交付金については，必要性や効果などを継続的に検証し，見直しを図っていく。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56134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203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108712</xdr:rowOff>
    </xdr:from>
    <xdr:to>
      <xdr:col>78</xdr:col>
      <xdr:colOff>69850</xdr:colOff>
      <xdr:row>35</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380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133858</xdr:rowOff>
    </xdr:from>
    <xdr:to>
      <xdr:col>73</xdr:col>
      <xdr:colOff>180975</xdr:colOff>
      <xdr:row>34</xdr:row>
      <xdr:rowOff>108712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917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133858</xdr:rowOff>
    </xdr:from>
    <xdr:to>
      <xdr:col>69</xdr:col>
      <xdr:colOff>92075</xdr:colOff>
      <xdr:row>34</xdr:row>
      <xdr:rowOff>53848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917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148861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83058</xdr:rowOff>
    </xdr:from>
    <xdr:to>
      <xdr:col>69</xdr:col>
      <xdr:colOff>142875</xdr:colOff>
      <xdr:row>34</xdr:row>
      <xdr:rowOff>13208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23385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xdr:rowOff>
    </xdr:from>
    <xdr:to>
      <xdr:col>65</xdr:col>
      <xdr:colOff>53975</xdr:colOff>
      <xdr:row>34</xdr:row>
      <xdr:rowOff>104648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114825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LRT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整備推進事業に係る市債</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の償還</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額の増加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などにより，経常的経費充当一般財源は総額で前年度比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億円とな</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計画的に市債</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活用することで，残高の抑制に努めていく。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200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75</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20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97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111761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971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子ども・子育て支援や福祉サービスの充実・強化や，賃金・物価の上昇に伴う扶助費や人件費，物件費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などの増に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より，経常的経費充当一般財源は総額で前年度比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億円となり，経常収支比率は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，事務事業の見直しなどにより経常的経費の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抑制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47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85089</xdr:rowOff>
    </xdr:from>
    <xdr:to>
      <xdr:col>78</xdr:col>
      <xdr:colOff>69850</xdr:colOff>
      <xdr:row>77</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86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85089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88620"/>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886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102426</xdr:rowOff>
    </xdr:from>
    <xdr:to>
      <xdr:col>29</xdr:col>
      <xdr:colOff>127000</xdr:colOff>
      <xdr:row>18</xdr:row>
      <xdr:rowOff>93434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4701"/>
          <a:ext cx="647700" cy="16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93434</xdr:rowOff>
    </xdr:from>
    <xdr:to>
      <xdr:col>26</xdr:col>
      <xdr:colOff>50800</xdr:colOff>
      <xdr:row>18</xdr:row>
      <xdr:rowOff>111798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7159"/>
          <a:ext cx="6985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111798</xdr:rowOff>
    </xdr:from>
    <xdr:to>
      <xdr:col>22</xdr:col>
      <xdr:colOff>114300</xdr:colOff>
      <xdr:row>18</xdr:row>
      <xdr:rowOff>133020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5523"/>
          <a:ext cx="698500" cy="21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133020</xdr:rowOff>
    </xdr:from>
    <xdr:to>
      <xdr:col>18</xdr:col>
      <xdr:colOff>177800</xdr:colOff>
      <xdr:row>18</xdr:row>
      <xdr:rowOff>145821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66745"/>
          <a:ext cx="698500" cy="12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51626</xdr:rowOff>
    </xdr:from>
    <xdr:to>
      <xdr:col>29</xdr:col>
      <xdr:colOff>177800</xdr:colOff>
      <xdr:row>17</xdr:row>
      <xdr:rowOff>153226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3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23703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42634</xdr:rowOff>
    </xdr:from>
    <xdr:to>
      <xdr:col>26</xdr:col>
      <xdr:colOff>101600</xdr:colOff>
      <xdr:row>18</xdr:row>
      <xdr:rowOff>144234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6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129011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60998</xdr:rowOff>
    </xdr:from>
    <xdr:to>
      <xdr:col>22</xdr:col>
      <xdr:colOff>165100</xdr:colOff>
      <xdr:row>18</xdr:row>
      <xdr:rowOff>162598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4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147375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82220</xdr:rowOff>
    </xdr:from>
    <xdr:to>
      <xdr:col>19</xdr:col>
      <xdr:colOff>38100</xdr:colOff>
      <xdr:row>19</xdr:row>
      <xdr:rowOff>12370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168597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95021</xdr:rowOff>
    </xdr:from>
    <xdr:to>
      <xdr:col>15</xdr:col>
      <xdr:colOff>101600</xdr:colOff>
      <xdr:row>19</xdr:row>
      <xdr:rowOff>25171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8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5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197066</xdr:rowOff>
    </xdr:from>
    <xdr:to>
      <xdr:col>29</xdr:col>
      <xdr:colOff>127000</xdr:colOff>
      <xdr:row>35</xdr:row>
      <xdr:rowOff>276619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07416"/>
          <a:ext cx="647700" cy="79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276619</xdr:rowOff>
    </xdr:from>
    <xdr:to>
      <xdr:col>26</xdr:col>
      <xdr:colOff>50800</xdr:colOff>
      <xdr:row>35</xdr:row>
      <xdr:rowOff>302184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86969"/>
          <a:ext cx="698500" cy="2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217733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5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275399</xdr:rowOff>
    </xdr:from>
    <xdr:to>
      <xdr:col>22</xdr:col>
      <xdr:colOff>114300</xdr:colOff>
      <xdr:row>35</xdr:row>
      <xdr:rowOff>302184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85749"/>
          <a:ext cx="698500" cy="26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275399</xdr:rowOff>
    </xdr:from>
    <xdr:to>
      <xdr:col>18</xdr:col>
      <xdr:colOff>177800</xdr:colOff>
      <xdr:row>35</xdr:row>
      <xdr:rowOff>300127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5749"/>
          <a:ext cx="698500" cy="24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146266</xdr:rowOff>
    </xdr:from>
    <xdr:to>
      <xdr:col>29</xdr:col>
      <xdr:colOff>177800</xdr:colOff>
      <xdr:row>35</xdr:row>
      <xdr:rowOff>247866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56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118343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2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225819</xdr:rowOff>
    </xdr:from>
    <xdr:to>
      <xdr:col>26</xdr:col>
      <xdr:colOff>101600</xdr:colOff>
      <xdr:row>35</xdr:row>
      <xdr:rowOff>327419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6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312196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251384</xdr:rowOff>
    </xdr:from>
    <xdr:to>
      <xdr:col>22</xdr:col>
      <xdr:colOff>165100</xdr:colOff>
      <xdr:row>36</xdr:row>
      <xdr:rowOff>10084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61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337761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4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224599</xdr:rowOff>
    </xdr:from>
    <xdr:to>
      <xdr:col>19</xdr:col>
      <xdr:colOff>38100</xdr:colOff>
      <xdr:row>35</xdr:row>
      <xdr:rowOff>326199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310976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249327</xdr:rowOff>
    </xdr:from>
    <xdr:to>
      <xdr:col>15</xdr:col>
      <xdr:colOff>101600</xdr:colOff>
      <xdr:row>36</xdr:row>
      <xdr:rowOff>8027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9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335704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514,595
502,238
416.85
245,076,030
238,176,676
3,900,441
109,548,554
143,649,454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5610</xdr:rowOff>
    </xdr:from>
    <xdr:to>
      <xdr:col>24</xdr:col>
      <xdr:colOff>63500</xdr:colOff>
      <xdr:row>38</xdr:row>
      <xdr:rowOff>36308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49260"/>
          <a:ext cx="838200" cy="20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159620</xdr:rowOff>
    </xdr:from>
    <xdr:to>
      <xdr:col>19</xdr:col>
      <xdr:colOff>177800</xdr:colOff>
      <xdr:row>38</xdr:row>
      <xdr:rowOff>36308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03270"/>
          <a:ext cx="889000" cy="4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159620</xdr:rowOff>
    </xdr:from>
    <xdr:to>
      <xdr:col>15</xdr:col>
      <xdr:colOff>50800</xdr:colOff>
      <xdr:row>38</xdr:row>
      <xdr:rowOff>13774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3270"/>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6231</xdr:rowOff>
    </xdr:from>
    <xdr:to>
      <xdr:col>10</xdr:col>
      <xdr:colOff>114300</xdr:colOff>
      <xdr:row>38</xdr:row>
      <xdr:rowOff>13774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21331"/>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126260</xdr:rowOff>
    </xdr:from>
    <xdr:to>
      <xdr:col>24</xdr:col>
      <xdr:colOff>114300</xdr:colOff>
      <xdr:row>37</xdr:row>
      <xdr:rowOff>56410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104687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156957</xdr:rowOff>
    </xdr:from>
    <xdr:to>
      <xdr:col>20</xdr:col>
      <xdr:colOff>38100</xdr:colOff>
      <xdr:row>38</xdr:row>
      <xdr:rowOff>87108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006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78235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9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108821</xdr:rowOff>
    </xdr:from>
    <xdr:to>
      <xdr:col>15</xdr:col>
      <xdr:colOff>101600</xdr:colOff>
      <xdr:row>38</xdr:row>
      <xdr:rowOff>38971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30097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134424</xdr:rowOff>
    </xdr:from>
    <xdr:to>
      <xdr:col>10</xdr:col>
      <xdr:colOff>165100</xdr:colOff>
      <xdr:row>38</xdr:row>
      <xdr:rowOff>64574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55701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126880</xdr:rowOff>
    </xdr:from>
    <xdr:to>
      <xdr:col>6</xdr:col>
      <xdr:colOff>38100</xdr:colOff>
      <xdr:row>38</xdr:row>
      <xdr:rowOff>57031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05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48158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14627</xdr:rowOff>
    </xdr:from>
    <xdr:to>
      <xdr:col>24</xdr:col>
      <xdr:colOff>63500</xdr:colOff>
      <xdr:row>56</xdr:row>
      <xdr:rowOff>20713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44377"/>
          <a:ext cx="838200" cy="17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123441</xdr:rowOff>
    </xdr:from>
    <xdr:to>
      <xdr:col>19</xdr:col>
      <xdr:colOff>177800</xdr:colOff>
      <xdr:row>56</xdr:row>
      <xdr:rowOff>20713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381741"/>
          <a:ext cx="889000" cy="24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123441</xdr:rowOff>
    </xdr:from>
    <xdr:to>
      <xdr:col>15</xdr:col>
      <xdr:colOff>50800</xdr:colOff>
      <xdr:row>56</xdr:row>
      <xdr:rowOff>20857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381741"/>
          <a:ext cx="889000" cy="24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20857</xdr:rowOff>
    </xdr:from>
    <xdr:to>
      <xdr:col>10</xdr:col>
      <xdr:colOff>114300</xdr:colOff>
      <xdr:row>57</xdr:row>
      <xdr:rowOff>52518</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622057"/>
          <a:ext cx="889000" cy="20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135277</xdr:rowOff>
    </xdr:from>
    <xdr:to>
      <xdr:col>24</xdr:col>
      <xdr:colOff>114300</xdr:colOff>
      <xdr:row>55</xdr:row>
      <xdr:rowOff>65427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39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158154</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4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141363</xdr:rowOff>
    </xdr:from>
    <xdr:to>
      <xdr:col>20</xdr:col>
      <xdr:colOff>38100</xdr:colOff>
      <xdr:row>56</xdr:row>
      <xdr:rowOff>71513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5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88040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34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72641</xdr:rowOff>
    </xdr:from>
    <xdr:to>
      <xdr:col>15</xdr:col>
      <xdr:colOff>101600</xdr:colOff>
      <xdr:row>55</xdr:row>
      <xdr:rowOff>2791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33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19318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10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141507</xdr:rowOff>
    </xdr:from>
    <xdr:to>
      <xdr:col>10</xdr:col>
      <xdr:colOff>165100</xdr:colOff>
      <xdr:row>56</xdr:row>
      <xdr:rowOff>71657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5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88184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34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1718</xdr:rowOff>
    </xdr:from>
    <xdr:to>
      <xdr:col>6</xdr:col>
      <xdr:colOff>38100</xdr:colOff>
      <xdr:row>57</xdr:row>
      <xdr:rowOff>103318</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77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119845</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54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127950</xdr:rowOff>
    </xdr:from>
    <xdr:to>
      <xdr:col>24</xdr:col>
      <xdr:colOff>63500</xdr:colOff>
      <xdr:row>77</xdr:row>
      <xdr:rowOff>140751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29600"/>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140751</xdr:rowOff>
    </xdr:from>
    <xdr:to>
      <xdr:col>19</xdr:col>
      <xdr:colOff>177800</xdr:colOff>
      <xdr:row>77</xdr:row>
      <xdr:rowOff>156891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42401"/>
          <a:ext cx="889000" cy="1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140706</xdr:rowOff>
    </xdr:from>
    <xdr:to>
      <xdr:col>15</xdr:col>
      <xdr:colOff>50800</xdr:colOff>
      <xdr:row>77</xdr:row>
      <xdr:rowOff>156891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42356"/>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115971</xdr:rowOff>
    </xdr:from>
    <xdr:to>
      <xdr:col>10</xdr:col>
      <xdr:colOff>114300</xdr:colOff>
      <xdr:row>77</xdr:row>
      <xdr:rowOff>140706</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17621"/>
          <a:ext cx="889000" cy="2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77150</xdr:rowOff>
    </xdr:from>
    <xdr:to>
      <xdr:col>24</xdr:col>
      <xdr:colOff>114300</xdr:colOff>
      <xdr:row>78</xdr:row>
      <xdr:rowOff>7300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7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55577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5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89951</xdr:rowOff>
    </xdr:from>
    <xdr:to>
      <xdr:col>20</xdr:col>
      <xdr:colOff>38100</xdr:colOff>
      <xdr:row>78</xdr:row>
      <xdr:rowOff>20101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9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106091</xdr:rowOff>
    </xdr:from>
    <xdr:to>
      <xdr:col>15</xdr:col>
      <xdr:colOff>101600</xdr:colOff>
      <xdr:row>78</xdr:row>
      <xdr:rowOff>36241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27368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0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89906</xdr:rowOff>
    </xdr:from>
    <xdr:to>
      <xdr:col>10</xdr:col>
      <xdr:colOff>165100</xdr:colOff>
      <xdr:row>78</xdr:row>
      <xdr:rowOff>20056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11183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65171</xdr:rowOff>
    </xdr:from>
    <xdr:to>
      <xdr:col>6</xdr:col>
      <xdr:colOff>38100</xdr:colOff>
      <xdr:row>77</xdr:row>
      <xdr:rowOff>166771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6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157898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5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11717</xdr:rowOff>
    </xdr:from>
    <xdr:to>
      <xdr:col>24</xdr:col>
      <xdr:colOff>63500</xdr:colOff>
      <xdr:row>96</xdr:row>
      <xdr:rowOff>128868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70917"/>
          <a:ext cx="838200" cy="11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128868</xdr:rowOff>
    </xdr:from>
    <xdr:to>
      <xdr:col>19</xdr:col>
      <xdr:colOff>177800</xdr:colOff>
      <xdr:row>97</xdr:row>
      <xdr:rowOff>26163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88068"/>
          <a:ext cx="889000" cy="6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43676</xdr:rowOff>
    </xdr:from>
    <xdr:to>
      <xdr:col>15</xdr:col>
      <xdr:colOff>50800</xdr:colOff>
      <xdr:row>97</xdr:row>
      <xdr:rowOff>26163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02876"/>
          <a:ext cx="889000" cy="15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43676</xdr:rowOff>
    </xdr:from>
    <xdr:to>
      <xdr:col>10</xdr:col>
      <xdr:colOff>114300</xdr:colOff>
      <xdr:row>98</xdr:row>
      <xdr:rowOff>3629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02876"/>
          <a:ext cx="889000" cy="30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2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110794</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78068</xdr:rowOff>
    </xdr:from>
    <xdr:to>
      <xdr:col>20</xdr:col>
      <xdr:colOff>38100</xdr:colOff>
      <xdr:row>97</xdr:row>
      <xdr:rowOff>8218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170795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2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146813</xdr:rowOff>
    </xdr:from>
    <xdr:to>
      <xdr:col>15</xdr:col>
      <xdr:colOff>101600</xdr:colOff>
      <xdr:row>97</xdr:row>
      <xdr:rowOff>76963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68090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69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164326</xdr:rowOff>
    </xdr:from>
    <xdr:to>
      <xdr:col>10</xdr:col>
      <xdr:colOff>165100</xdr:colOff>
      <xdr:row>96</xdr:row>
      <xdr:rowOff>94476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85603</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54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124279</xdr:rowOff>
    </xdr:from>
    <xdr:to>
      <xdr:col>6</xdr:col>
      <xdr:colOff>38100</xdr:colOff>
      <xdr:row>98</xdr:row>
      <xdr:rowOff>54429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45556</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84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117526</xdr:rowOff>
    </xdr:from>
    <xdr:to>
      <xdr:col>55</xdr:col>
      <xdr:colOff>0</xdr:colOff>
      <xdr:row>37</xdr:row>
      <xdr:rowOff>140571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61176"/>
          <a:ext cx="838200" cy="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63903</xdr:rowOff>
    </xdr:from>
    <xdr:to>
      <xdr:col>50</xdr:col>
      <xdr:colOff>114300</xdr:colOff>
      <xdr:row>37</xdr:row>
      <xdr:rowOff>117526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407553"/>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63903</xdr:rowOff>
    </xdr:from>
    <xdr:to>
      <xdr:col>45</xdr:col>
      <xdr:colOff>177800</xdr:colOff>
      <xdr:row>37</xdr:row>
      <xdr:rowOff>169592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07553"/>
          <a:ext cx="889000" cy="10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89386</xdr:rowOff>
    </xdr:from>
    <xdr:to>
      <xdr:col>41</xdr:col>
      <xdr:colOff>50800</xdr:colOff>
      <xdr:row>37</xdr:row>
      <xdr:rowOff>169592</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404336"/>
          <a:ext cx="889000" cy="110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89771</xdr:rowOff>
    </xdr:from>
    <xdr:to>
      <xdr:col>55</xdr:col>
      <xdr:colOff>50800</xdr:colOff>
      <xdr:row>38</xdr:row>
      <xdr:rowOff>19921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3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4698</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4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66726</xdr:rowOff>
    </xdr:from>
    <xdr:to>
      <xdr:col>50</xdr:col>
      <xdr:colOff>165100</xdr:colOff>
      <xdr:row>37</xdr:row>
      <xdr:rowOff>168326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159453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13103</xdr:rowOff>
    </xdr:from>
    <xdr:to>
      <xdr:col>46</xdr:col>
      <xdr:colOff>38100</xdr:colOff>
      <xdr:row>37</xdr:row>
      <xdr:rowOff>114703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105830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118792</xdr:rowOff>
    </xdr:from>
    <xdr:to>
      <xdr:col>41</xdr:col>
      <xdr:colOff>101600</xdr:colOff>
      <xdr:row>38</xdr:row>
      <xdr:rowOff>48943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624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40069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5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38586</xdr:rowOff>
    </xdr:from>
    <xdr:to>
      <xdr:col>36</xdr:col>
      <xdr:colOff>165100</xdr:colOff>
      <xdr:row>31</xdr:row>
      <xdr:rowOff>140186</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131313</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4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a:extLst>
            <a:ext uri="{FF2B5EF4-FFF2-40B4-BE49-F238E27FC236}">
              <a16:creationId xmlns:a16="http://schemas.microsoft.com/office/drawing/2014/main" id="{00000000-0008-0000-06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37418</xdr:rowOff>
    </xdr:from>
    <xdr:to>
      <xdr:col>54</xdr:col>
      <xdr:colOff>189865</xdr:colOff>
      <xdr:row>59</xdr:row>
      <xdr:rowOff>31000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10475595" y="8952818"/>
          <a:ext cx="1270" cy="119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34827</xdr:rowOff>
    </xdr:from>
    <xdr:ext cx="534377" cy="259045"/>
    <xdr:sp macro="" textlink="">
      <xdr:nvSpPr>
        <xdr:cNvPr id="355" name="普通建設事業費最小値テキスト">
          <a:extLst>
            <a:ext uri="{FF2B5EF4-FFF2-40B4-BE49-F238E27FC236}">
              <a16:creationId xmlns:a16="http://schemas.microsoft.com/office/drawing/2014/main" id="{00000000-0008-0000-0600-000063010000}"/>
            </a:ext>
          </a:extLst>
        </xdr:cNvPr>
        <xdr:cNvSpPr txBox="1"/>
      </xdr:nvSpPr>
      <xdr:spPr>
        <a:xfrm>
          <a:off x="10528300" y="101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31000</xdr:rowOff>
    </xdr:from>
    <xdr:to>
      <xdr:col>55</xdr:col>
      <xdr:colOff>88900</xdr:colOff>
      <xdr:row>59</xdr:row>
      <xdr:rowOff>31000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1014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155545</xdr:rowOff>
    </xdr:from>
    <xdr:ext cx="534377" cy="259045"/>
    <xdr:sp macro="" textlink="">
      <xdr:nvSpPr>
        <xdr:cNvPr id="357" name="普通建設事業費最大値テキスト">
          <a:extLst>
            <a:ext uri="{FF2B5EF4-FFF2-40B4-BE49-F238E27FC236}">
              <a16:creationId xmlns:a16="http://schemas.microsoft.com/office/drawing/2014/main" id="{00000000-0008-0000-0600-000065010000}"/>
            </a:ext>
          </a:extLst>
        </xdr:cNvPr>
        <xdr:cNvSpPr txBox="1"/>
      </xdr:nvSpPr>
      <xdr:spPr>
        <a:xfrm>
          <a:off x="10528300" y="87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37418</xdr:rowOff>
    </xdr:from>
    <xdr:to>
      <xdr:col>55</xdr:col>
      <xdr:colOff>88900</xdr:colOff>
      <xdr:row>52</xdr:row>
      <xdr:rowOff>37418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89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33630</xdr:rowOff>
    </xdr:from>
    <xdr:to>
      <xdr:col>55</xdr:col>
      <xdr:colOff>0</xdr:colOff>
      <xdr:row>56</xdr:row>
      <xdr:rowOff>36161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9639300" y="9463380"/>
          <a:ext cx="838200" cy="17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56158</xdr:rowOff>
    </xdr:from>
    <xdr:ext cx="534377" cy="259045"/>
    <xdr:sp macro="" textlink="">
      <xdr:nvSpPr>
        <xdr:cNvPr id="360" name="普通建設事業費平均値テキスト">
          <a:extLst>
            <a:ext uri="{FF2B5EF4-FFF2-40B4-BE49-F238E27FC236}">
              <a16:creationId xmlns:a16="http://schemas.microsoft.com/office/drawing/2014/main" id="{00000000-0008-0000-0600-000068010000}"/>
            </a:ext>
          </a:extLst>
        </xdr:cNvPr>
        <xdr:cNvSpPr txBox="1"/>
      </xdr:nvSpPr>
      <xdr:spPr>
        <a:xfrm>
          <a:off x="10528300" y="965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77731</xdr:rowOff>
    </xdr:from>
    <xdr:to>
      <xdr:col>55</xdr:col>
      <xdr:colOff>50800</xdr:colOff>
      <xdr:row>57</xdr:row>
      <xdr:rowOff>7881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10426700" y="96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130180</xdr:rowOff>
    </xdr:from>
    <xdr:to>
      <xdr:col>50</xdr:col>
      <xdr:colOff>114300</xdr:colOff>
      <xdr:row>55</xdr:row>
      <xdr:rowOff>33630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8750300" y="8702680"/>
          <a:ext cx="889000" cy="76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98909</xdr:rowOff>
    </xdr:from>
    <xdr:to>
      <xdr:col>50</xdr:col>
      <xdr:colOff>165100</xdr:colOff>
      <xdr:row>57</xdr:row>
      <xdr:rowOff>29059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95885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20186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79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130180</xdr:rowOff>
    </xdr:from>
    <xdr:to>
      <xdr:col>45</xdr:col>
      <xdr:colOff>177800</xdr:colOff>
      <xdr:row>52</xdr:row>
      <xdr:rowOff>165271</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7861300" y="8702680"/>
          <a:ext cx="889000" cy="3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114274</xdr:rowOff>
    </xdr:from>
    <xdr:to>
      <xdr:col>46</xdr:col>
      <xdr:colOff>38100</xdr:colOff>
      <xdr:row>57</xdr:row>
      <xdr:rowOff>44424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8699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35551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165271</xdr:rowOff>
    </xdr:from>
    <xdr:to>
      <xdr:col>41</xdr:col>
      <xdr:colOff>50800</xdr:colOff>
      <xdr:row>53</xdr:row>
      <xdr:rowOff>46660</xdr:rowOff>
    </xdr:to>
    <xdr:cxnSp macro="">
      <xdr:nvCxnSpPr>
        <xdr:cNvPr id="368" name="直線コネクタ 367">
          <a:extLst>
            <a:ext uri="{FF2B5EF4-FFF2-40B4-BE49-F238E27FC236}">
              <a16:creationId xmlns:a16="http://schemas.microsoft.com/office/drawing/2014/main" id="{00000000-0008-0000-0600-000070010000}"/>
            </a:ext>
          </a:extLst>
        </xdr:cNvPr>
        <xdr:cNvCxnSpPr/>
      </xdr:nvCxnSpPr>
      <xdr:spPr>
        <a:xfrm flipV="1">
          <a:off x="6972300" y="9080671"/>
          <a:ext cx="889000" cy="5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103514</xdr:rowOff>
    </xdr:from>
    <xdr:to>
      <xdr:col>41</xdr:col>
      <xdr:colOff>101600</xdr:colOff>
      <xdr:row>57</xdr:row>
      <xdr:rowOff>33664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7810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24791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36795</xdr:rowOff>
    </xdr:from>
    <xdr:to>
      <xdr:col>36</xdr:col>
      <xdr:colOff>165100</xdr:colOff>
      <xdr:row>56</xdr:row>
      <xdr:rowOff>138395</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6921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129522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156811</xdr:rowOff>
    </xdr:from>
    <xdr:to>
      <xdr:col>55</xdr:col>
      <xdr:colOff>50800</xdr:colOff>
      <xdr:row>56</xdr:row>
      <xdr:rowOff>86961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10426700" y="958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8238</xdr:rowOff>
    </xdr:from>
    <xdr:ext cx="534377" cy="259045"/>
    <xdr:sp macro="" textlink="">
      <xdr:nvSpPr>
        <xdr:cNvPr id="379" name="普通建設事業費該当値テキスト">
          <a:extLst>
            <a:ext uri="{FF2B5EF4-FFF2-40B4-BE49-F238E27FC236}">
              <a16:creationId xmlns:a16="http://schemas.microsoft.com/office/drawing/2014/main" id="{00000000-0008-0000-0600-00007B010000}"/>
            </a:ext>
          </a:extLst>
        </xdr:cNvPr>
        <xdr:cNvSpPr txBox="1"/>
      </xdr:nvSpPr>
      <xdr:spPr>
        <a:xfrm>
          <a:off x="10528300" y="943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154280</xdr:rowOff>
    </xdr:from>
    <xdr:to>
      <xdr:col>50</xdr:col>
      <xdr:colOff>165100</xdr:colOff>
      <xdr:row>55</xdr:row>
      <xdr:rowOff>84430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9588500" y="94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100957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9372111" y="91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79380</xdr:rowOff>
    </xdr:from>
    <xdr:to>
      <xdr:col>46</xdr:col>
      <xdr:colOff>38100</xdr:colOff>
      <xdr:row>51</xdr:row>
      <xdr:rowOff>9530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8699500" y="86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26057</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8450795" y="842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114471</xdr:rowOff>
    </xdr:from>
    <xdr:to>
      <xdr:col>41</xdr:col>
      <xdr:colOff>101600</xdr:colOff>
      <xdr:row>53</xdr:row>
      <xdr:rowOff>44621</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7810500" y="9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61148</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7594111" y="880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167310</xdr:rowOff>
    </xdr:from>
    <xdr:to>
      <xdr:col>36</xdr:col>
      <xdr:colOff>165100</xdr:colOff>
      <xdr:row>53</xdr:row>
      <xdr:rowOff>97460</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6921500" y="908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113987</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705111" y="88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161394</xdr:rowOff>
    </xdr:from>
    <xdr:to>
      <xdr:col>54</xdr:col>
      <xdr:colOff>189865</xdr:colOff>
      <xdr:row>78</xdr:row>
      <xdr:rowOff>130465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677244"/>
          <a:ext cx="1270" cy="82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134292</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07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130465</xdr:rowOff>
    </xdr:from>
    <xdr:to>
      <xdr:col>55</xdr:col>
      <xdr:colOff>88900</xdr:colOff>
      <xdr:row>78</xdr:row>
      <xdr:rowOff>130465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0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108071</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4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161394</xdr:rowOff>
    </xdr:from>
    <xdr:to>
      <xdr:col>55</xdr:col>
      <xdr:colOff>88900</xdr:colOff>
      <xdr:row>73</xdr:row>
      <xdr:rowOff>161394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67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72103</xdr:rowOff>
    </xdr:from>
    <xdr:to>
      <xdr:col>55</xdr:col>
      <xdr:colOff>0</xdr:colOff>
      <xdr:row>77</xdr:row>
      <xdr:rowOff>46340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102303"/>
          <a:ext cx="838200" cy="1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20190</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21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41763</xdr:rowOff>
    </xdr:from>
    <xdr:to>
      <xdr:col>55</xdr:col>
      <xdr:colOff>50800</xdr:colOff>
      <xdr:row>77</xdr:row>
      <xdr:rowOff>143363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4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110005</xdr:rowOff>
    </xdr:from>
    <xdr:to>
      <xdr:col>50</xdr:col>
      <xdr:colOff>114300</xdr:colOff>
      <xdr:row>76</xdr:row>
      <xdr:rowOff>72103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282955"/>
          <a:ext cx="889000" cy="8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16160</xdr:rowOff>
    </xdr:from>
    <xdr:to>
      <xdr:col>50</xdr:col>
      <xdr:colOff>165100</xdr:colOff>
      <xdr:row>77</xdr:row>
      <xdr:rowOff>117760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108887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110005</xdr:rowOff>
    </xdr:from>
    <xdr:to>
      <xdr:col>45</xdr:col>
      <xdr:colOff>177800</xdr:colOff>
      <xdr:row>72</xdr:row>
      <xdr:rowOff>142352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282955"/>
          <a:ext cx="889000" cy="20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147490</xdr:rowOff>
    </xdr:from>
    <xdr:to>
      <xdr:col>46</xdr:col>
      <xdr:colOff>38100</xdr:colOff>
      <xdr:row>77</xdr:row>
      <xdr:rowOff>77640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68767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142352</xdr:rowOff>
    </xdr:from>
    <xdr:to>
      <xdr:col>41</xdr:col>
      <xdr:colOff>50800</xdr:colOff>
      <xdr:row>73</xdr:row>
      <xdr:rowOff>3363</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486752"/>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134117</xdr:rowOff>
    </xdr:from>
    <xdr:to>
      <xdr:col>41</xdr:col>
      <xdr:colOff>101600</xdr:colOff>
      <xdr:row>77</xdr:row>
      <xdr:rowOff>64267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55394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116241</xdr:rowOff>
    </xdr:from>
    <xdr:to>
      <xdr:col>36</xdr:col>
      <xdr:colOff>165100</xdr:colOff>
      <xdr:row>77</xdr:row>
      <xdr:rowOff>46391</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37518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166990</xdr:rowOff>
    </xdr:from>
    <xdr:to>
      <xdr:col>55</xdr:col>
      <xdr:colOff>50800</xdr:colOff>
      <xdr:row>77</xdr:row>
      <xdr:rowOff>97140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9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18417</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04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21303</xdr:rowOff>
    </xdr:from>
    <xdr:to>
      <xdr:col>50</xdr:col>
      <xdr:colOff>165100</xdr:colOff>
      <xdr:row>76</xdr:row>
      <xdr:rowOff>122903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0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139430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8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59205</xdr:rowOff>
    </xdr:from>
    <xdr:to>
      <xdr:col>46</xdr:col>
      <xdr:colOff>38100</xdr:colOff>
      <xdr:row>71</xdr:row>
      <xdr:rowOff>160805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2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5882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00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91552</xdr:rowOff>
    </xdr:from>
    <xdr:to>
      <xdr:col>41</xdr:col>
      <xdr:colOff>101600</xdr:colOff>
      <xdr:row>73</xdr:row>
      <xdr:rowOff>21702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4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38229</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2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124013</xdr:rowOff>
    </xdr:from>
    <xdr:to>
      <xdr:col>36</xdr:col>
      <xdr:colOff>165100</xdr:colOff>
      <xdr:row>73</xdr:row>
      <xdr:rowOff>54163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4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70690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24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8674</xdr:rowOff>
    </xdr:from>
    <xdr:to>
      <xdr:col>55</xdr:col>
      <xdr:colOff>0</xdr:colOff>
      <xdr:row>95</xdr:row>
      <xdr:rowOff>86361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296424"/>
          <a:ext cx="838200" cy="7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126479</xdr:rowOff>
    </xdr:from>
    <xdr:to>
      <xdr:col>50</xdr:col>
      <xdr:colOff>114300</xdr:colOff>
      <xdr:row>95</xdr:row>
      <xdr:rowOff>8674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071329"/>
          <a:ext cx="889000" cy="2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126479</xdr:rowOff>
    </xdr:from>
    <xdr:to>
      <xdr:col>45</xdr:col>
      <xdr:colOff>177800</xdr:colOff>
      <xdr:row>95</xdr:row>
      <xdr:rowOff>147816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071329"/>
          <a:ext cx="889000" cy="3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144387</xdr:rowOff>
    </xdr:from>
    <xdr:to>
      <xdr:col>41</xdr:col>
      <xdr:colOff>50800</xdr:colOff>
      <xdr:row>95</xdr:row>
      <xdr:rowOff>147816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3213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35561</xdr:rowOff>
    </xdr:from>
    <xdr:to>
      <xdr:col>55</xdr:col>
      <xdr:colOff>50800</xdr:colOff>
      <xdr:row>95</xdr:row>
      <xdr:rowOff>137161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2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58438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7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129324</xdr:rowOff>
    </xdr:from>
    <xdr:to>
      <xdr:col>50</xdr:col>
      <xdr:colOff>165100</xdr:colOff>
      <xdr:row>95</xdr:row>
      <xdr:rowOff>59474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76001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0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75679</xdr:rowOff>
    </xdr:from>
    <xdr:to>
      <xdr:col>46</xdr:col>
      <xdr:colOff>38100</xdr:colOff>
      <xdr:row>94</xdr:row>
      <xdr:rowOff>5829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0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22356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7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97016</xdr:rowOff>
    </xdr:from>
    <xdr:to>
      <xdr:col>41</xdr:col>
      <xdr:colOff>101600</xdr:colOff>
      <xdr:row>96</xdr:row>
      <xdr:rowOff>27166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43693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93587</xdr:rowOff>
    </xdr:from>
    <xdr:to>
      <xdr:col>36</xdr:col>
      <xdr:colOff>165100</xdr:colOff>
      <xdr:row>96</xdr:row>
      <xdr:rowOff>23737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40264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38136</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553236"/>
          <a:ext cx="889000" cy="23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38136</xdr:rowOff>
    </xdr:from>
    <xdr:to>
      <xdr:col>76</xdr:col>
      <xdr:colOff>114300</xdr:colOff>
      <xdr:row>39</xdr:row>
      <xdr:rowOff>79938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553236"/>
          <a:ext cx="889000" cy="21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114772</xdr:rowOff>
    </xdr:from>
    <xdr:to>
      <xdr:col>71</xdr:col>
      <xdr:colOff>177800</xdr:colOff>
      <xdr:row>39</xdr:row>
      <xdr:rowOff>79938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29872"/>
          <a:ext cx="889000" cy="13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158786</xdr:rowOff>
    </xdr:from>
    <xdr:to>
      <xdr:col>76</xdr:col>
      <xdr:colOff>165100</xdr:colOff>
      <xdr:row>38</xdr:row>
      <xdr:rowOff>88936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105463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2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29138</xdr:rowOff>
    </xdr:from>
    <xdr:to>
      <xdr:col>72</xdr:col>
      <xdr:colOff>38100</xdr:colOff>
      <xdr:row>39</xdr:row>
      <xdr:rowOff>130738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121865</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808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63972</xdr:rowOff>
    </xdr:from>
    <xdr:to>
      <xdr:col>67</xdr:col>
      <xdr:colOff>101600</xdr:colOff>
      <xdr:row>38</xdr:row>
      <xdr:rowOff>165572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7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156699</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67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138649</xdr:rowOff>
    </xdr:from>
    <xdr:to>
      <xdr:col>85</xdr:col>
      <xdr:colOff>127000</xdr:colOff>
      <xdr:row>78</xdr:row>
      <xdr:rowOff>10244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340299"/>
          <a:ext cx="8382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10244</xdr:rowOff>
    </xdr:from>
    <xdr:to>
      <xdr:col>81</xdr:col>
      <xdr:colOff>50800</xdr:colOff>
      <xdr:row>78</xdr:row>
      <xdr:rowOff>25081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383344"/>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14839</xdr:rowOff>
    </xdr:from>
    <xdr:to>
      <xdr:col>76</xdr:col>
      <xdr:colOff>114300</xdr:colOff>
      <xdr:row>78</xdr:row>
      <xdr:rowOff>25081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387939"/>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148386</xdr:rowOff>
    </xdr:from>
    <xdr:to>
      <xdr:col>71</xdr:col>
      <xdr:colOff>177800</xdr:colOff>
      <xdr:row>78</xdr:row>
      <xdr:rowOff>14839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350036"/>
          <a:ext cx="889000" cy="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87849</xdr:rowOff>
    </xdr:from>
    <xdr:to>
      <xdr:col>85</xdr:col>
      <xdr:colOff>177800</xdr:colOff>
      <xdr:row>78</xdr:row>
      <xdr:rowOff>17999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8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66276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130894</xdr:rowOff>
    </xdr:from>
    <xdr:to>
      <xdr:col>81</xdr:col>
      <xdr:colOff>101600</xdr:colOff>
      <xdr:row>78</xdr:row>
      <xdr:rowOff>61044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33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52171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4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145731</xdr:rowOff>
    </xdr:from>
    <xdr:to>
      <xdr:col>76</xdr:col>
      <xdr:colOff>165100</xdr:colOff>
      <xdr:row>78</xdr:row>
      <xdr:rowOff>75881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3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67008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44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135489</xdr:rowOff>
    </xdr:from>
    <xdr:to>
      <xdr:col>72</xdr:col>
      <xdr:colOff>38100</xdr:colOff>
      <xdr:row>78</xdr:row>
      <xdr:rowOff>65639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56766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97586</xdr:rowOff>
    </xdr:from>
    <xdr:to>
      <xdr:col>67</xdr:col>
      <xdr:colOff>101600</xdr:colOff>
      <xdr:row>78</xdr:row>
      <xdr:rowOff>27736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18863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9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3741</xdr:rowOff>
    </xdr:from>
    <xdr:to>
      <xdr:col>85</xdr:col>
      <xdr:colOff>127000</xdr:colOff>
      <xdr:row>99</xdr:row>
      <xdr:rowOff>6522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77291"/>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3741</xdr:rowOff>
    </xdr:from>
    <xdr:to>
      <xdr:col>81</xdr:col>
      <xdr:colOff>50800</xdr:colOff>
      <xdr:row>99</xdr:row>
      <xdr:rowOff>17627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77291"/>
          <a:ext cx="8890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97256</xdr:rowOff>
    </xdr:from>
    <xdr:to>
      <xdr:col>76</xdr:col>
      <xdr:colOff>114300</xdr:colOff>
      <xdr:row>99</xdr:row>
      <xdr:rowOff>17627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99356"/>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97256</xdr:rowOff>
    </xdr:from>
    <xdr:to>
      <xdr:col>71</xdr:col>
      <xdr:colOff>177800</xdr:colOff>
      <xdr:row>98</xdr:row>
      <xdr:rowOff>141281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99356"/>
          <a:ext cx="889000" cy="4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127172</xdr:rowOff>
    </xdr:from>
    <xdr:to>
      <xdr:col>85</xdr:col>
      <xdr:colOff>177800</xdr:colOff>
      <xdr:row>99</xdr:row>
      <xdr:rowOff>57322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42099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4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124391</xdr:rowOff>
    </xdr:from>
    <xdr:to>
      <xdr:col>81</xdr:col>
      <xdr:colOff>101600</xdr:colOff>
      <xdr:row>99</xdr:row>
      <xdr:rowOff>54541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2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45668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1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138277</xdr:rowOff>
    </xdr:from>
    <xdr:to>
      <xdr:col>76</xdr:col>
      <xdr:colOff>165100</xdr:colOff>
      <xdr:row>99</xdr:row>
      <xdr:rowOff>68427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4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59554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3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46456</xdr:rowOff>
    </xdr:from>
    <xdr:to>
      <xdr:col>72</xdr:col>
      <xdr:colOff>38100</xdr:colOff>
      <xdr:row>98</xdr:row>
      <xdr:rowOff>148056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4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139183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4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90481</xdr:rowOff>
    </xdr:from>
    <xdr:to>
      <xdr:col>67</xdr:col>
      <xdr:colOff>101600</xdr:colOff>
      <xdr:row>99</xdr:row>
      <xdr:rowOff>20631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9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11758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8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15342</xdr:rowOff>
    </xdr:from>
    <xdr:to>
      <xdr:col>116</xdr:col>
      <xdr:colOff>63500</xdr:colOff>
      <xdr:row>35</xdr:row>
      <xdr:rowOff>75921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016092"/>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52832</xdr:rowOff>
    </xdr:from>
    <xdr:to>
      <xdr:col>111</xdr:col>
      <xdr:colOff>177800</xdr:colOff>
      <xdr:row>35</xdr:row>
      <xdr:rowOff>75921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053582"/>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57176</xdr:rowOff>
    </xdr:from>
    <xdr:to>
      <xdr:col>107</xdr:col>
      <xdr:colOff>50800</xdr:colOff>
      <xdr:row>35</xdr:row>
      <xdr:rowOff>52832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886476"/>
          <a:ext cx="889000" cy="1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57176</xdr:rowOff>
    </xdr:from>
    <xdr:to>
      <xdr:col>102</xdr:col>
      <xdr:colOff>114300</xdr:colOff>
      <xdr:row>35</xdr:row>
      <xdr:rowOff>156616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886476"/>
          <a:ext cx="889000" cy="27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135992</xdr:rowOff>
    </xdr:from>
    <xdr:to>
      <xdr:col>116</xdr:col>
      <xdr:colOff>114300</xdr:colOff>
      <xdr:row>35</xdr:row>
      <xdr:rowOff>66142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96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158869</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8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25121</xdr:rowOff>
    </xdr:from>
    <xdr:to>
      <xdr:col>112</xdr:col>
      <xdr:colOff>38100</xdr:colOff>
      <xdr:row>35</xdr:row>
      <xdr:rowOff>126721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0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143248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80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2032</xdr:rowOff>
    </xdr:from>
    <xdr:to>
      <xdr:col>107</xdr:col>
      <xdr:colOff>101600</xdr:colOff>
      <xdr:row>35</xdr:row>
      <xdr:rowOff>103632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120159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6376</xdr:rowOff>
    </xdr:from>
    <xdr:to>
      <xdr:col>102</xdr:col>
      <xdr:colOff>165100</xdr:colOff>
      <xdr:row>34</xdr:row>
      <xdr:rowOff>107976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8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124503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6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105816</xdr:rowOff>
    </xdr:from>
    <xdr:to>
      <xdr:col>98</xdr:col>
      <xdr:colOff>38100</xdr:colOff>
      <xdr:row>36</xdr:row>
      <xdr:rowOff>35966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1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52493</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88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114421</xdr:rowOff>
    </xdr:from>
    <xdr:to>
      <xdr:col>116</xdr:col>
      <xdr:colOff>63500</xdr:colOff>
      <xdr:row>55</xdr:row>
      <xdr:rowOff>53194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372721"/>
          <a:ext cx="838200" cy="1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114421</xdr:rowOff>
    </xdr:from>
    <xdr:to>
      <xdr:col>111</xdr:col>
      <xdr:colOff>177800</xdr:colOff>
      <xdr:row>55</xdr:row>
      <xdr:rowOff>17418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372721"/>
          <a:ext cx="889000" cy="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155493</xdr:rowOff>
    </xdr:from>
    <xdr:to>
      <xdr:col>107</xdr:col>
      <xdr:colOff>50800</xdr:colOff>
      <xdr:row>55</xdr:row>
      <xdr:rowOff>17418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413793"/>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155493</xdr:rowOff>
    </xdr:from>
    <xdr:to>
      <xdr:col>102</xdr:col>
      <xdr:colOff>114300</xdr:colOff>
      <xdr:row>54</xdr:row>
      <xdr:rowOff>170008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413793"/>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2394</xdr:rowOff>
    </xdr:from>
    <xdr:to>
      <xdr:col>116</xdr:col>
      <xdr:colOff>114300</xdr:colOff>
      <xdr:row>55</xdr:row>
      <xdr:rowOff>103994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4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25271</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28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63621</xdr:rowOff>
    </xdr:from>
    <xdr:to>
      <xdr:col>112</xdr:col>
      <xdr:colOff>38100</xdr:colOff>
      <xdr:row>54</xdr:row>
      <xdr:rowOff>165221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3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10298</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09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138068</xdr:rowOff>
    </xdr:from>
    <xdr:to>
      <xdr:col>107</xdr:col>
      <xdr:colOff>101600</xdr:colOff>
      <xdr:row>55</xdr:row>
      <xdr:rowOff>68218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3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84745</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17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104693</xdr:rowOff>
    </xdr:from>
    <xdr:to>
      <xdr:col>102</xdr:col>
      <xdr:colOff>165100</xdr:colOff>
      <xdr:row>55</xdr:row>
      <xdr:rowOff>34843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36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51370</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1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119208</xdr:rowOff>
    </xdr:from>
    <xdr:to>
      <xdr:col>98</xdr:col>
      <xdr:colOff>38100</xdr:colOff>
      <xdr:row>55</xdr:row>
      <xdr:rowOff>49358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3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65885</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15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141072</xdr:rowOff>
    </xdr:from>
    <xdr:to>
      <xdr:col>116</xdr:col>
      <xdr:colOff>63500</xdr:colOff>
      <xdr:row>77</xdr:row>
      <xdr:rowOff>45935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171272"/>
          <a:ext cx="838200" cy="7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45935</xdr:rowOff>
    </xdr:from>
    <xdr:to>
      <xdr:col>111</xdr:col>
      <xdr:colOff>177800</xdr:colOff>
      <xdr:row>77</xdr:row>
      <xdr:rowOff>61824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247585"/>
          <a:ext cx="889000" cy="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29514</xdr:rowOff>
    </xdr:from>
    <xdr:to>
      <xdr:col>107</xdr:col>
      <xdr:colOff>50800</xdr:colOff>
      <xdr:row>77</xdr:row>
      <xdr:rowOff>61824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3231164"/>
          <a:ext cx="889000" cy="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29514</xdr:rowOff>
    </xdr:from>
    <xdr:to>
      <xdr:col>102</xdr:col>
      <xdr:colOff>114300</xdr:colOff>
      <xdr:row>77</xdr:row>
      <xdr:rowOff>29935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231164"/>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90272</xdr:rowOff>
    </xdr:from>
    <xdr:to>
      <xdr:col>116</xdr:col>
      <xdr:colOff>114300</xdr:colOff>
      <xdr:row>77</xdr:row>
      <xdr:rowOff>20422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1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68699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0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166585</xdr:rowOff>
    </xdr:from>
    <xdr:to>
      <xdr:col>112</xdr:col>
      <xdr:colOff>38100</xdr:colOff>
      <xdr:row>77</xdr:row>
      <xdr:rowOff>96735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1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87862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2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11024</xdr:rowOff>
    </xdr:from>
    <xdr:to>
      <xdr:col>107</xdr:col>
      <xdr:colOff>101600</xdr:colOff>
      <xdr:row>77</xdr:row>
      <xdr:rowOff>112624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2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103751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30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150164</xdr:rowOff>
    </xdr:from>
    <xdr:to>
      <xdr:col>102</xdr:col>
      <xdr:colOff>165100</xdr:colOff>
      <xdr:row>77</xdr:row>
      <xdr:rowOff>80314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1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71441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150585</xdr:rowOff>
    </xdr:from>
    <xdr:to>
      <xdr:col>98</xdr:col>
      <xdr:colOff>38100</xdr:colOff>
      <xdr:row>77</xdr:row>
      <xdr:rowOff>80735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71862</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462,843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63,356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となっている。類似団体平均を下回っており，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組織</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機構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のスリム化や定員の適正化などにより業務の効率化に取り組んでいく。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145,257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となっている。類似団体平均を下回っており，引き続き</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生活保護受給者等の就労支援の取組の実施などにより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社会保障関係経費の抑制に努めていく。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55,341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となっている。類似団体平均を上回っているが，ＬＲＴ整備事業の進捗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や宮原運動公園野球場改築工事の完了</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に伴い前年度と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比較して</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栃木県宇都宮市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514,595
502,238
416.85
245,076,030
238,176,676
3,900,441
109,548,554
143,649,454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131318</xdr:rowOff>
    </xdr:from>
    <xdr:to>
      <xdr:col>24</xdr:col>
      <xdr:colOff>63500</xdr:colOff>
      <xdr:row>36</xdr:row>
      <xdr:rowOff>1778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2068"/>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1778</xdr:rowOff>
    </xdr:from>
    <xdr:to>
      <xdr:col>19</xdr:col>
      <xdr:colOff>177800</xdr:colOff>
      <xdr:row>36</xdr:row>
      <xdr:rowOff>50546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3978"/>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50546</xdr:rowOff>
    </xdr:from>
    <xdr:to>
      <xdr:col>15</xdr:col>
      <xdr:colOff>50800</xdr:colOff>
      <xdr:row>36</xdr:row>
      <xdr:rowOff>79502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274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25400</xdr:rowOff>
    </xdr:from>
    <xdr:to>
      <xdr:col>10</xdr:col>
      <xdr:colOff>114300</xdr:colOff>
      <xdr:row>36</xdr:row>
      <xdr:rowOff>79502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7600"/>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80518</xdr:rowOff>
    </xdr:from>
    <xdr:to>
      <xdr:col>24</xdr:col>
      <xdr:colOff>114300</xdr:colOff>
      <xdr:row>36</xdr:row>
      <xdr:rowOff>10668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58945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122428</xdr:rowOff>
    </xdr:from>
    <xdr:to>
      <xdr:col>20</xdr:col>
      <xdr:colOff>38100</xdr:colOff>
      <xdr:row>36</xdr:row>
      <xdr:rowOff>52578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43705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171196</xdr:rowOff>
    </xdr:from>
    <xdr:to>
      <xdr:col>15</xdr:col>
      <xdr:colOff>101600</xdr:colOff>
      <xdr:row>36</xdr:row>
      <xdr:rowOff>101346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92473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28702</xdr:rowOff>
    </xdr:from>
    <xdr:to>
      <xdr:col>10</xdr:col>
      <xdr:colOff>165100</xdr:colOff>
      <xdr:row>36</xdr:row>
      <xdr:rowOff>130302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121429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67327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107341</xdr:rowOff>
    </xdr:from>
    <xdr:to>
      <xdr:col>24</xdr:col>
      <xdr:colOff>63500</xdr:colOff>
      <xdr:row>59</xdr:row>
      <xdr:rowOff>3925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51441"/>
          <a:ext cx="838200" cy="6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3925</xdr:rowOff>
    </xdr:from>
    <xdr:to>
      <xdr:col>19</xdr:col>
      <xdr:colOff>177800</xdr:colOff>
      <xdr:row>59</xdr:row>
      <xdr:rowOff>4788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19475"/>
          <a:ext cx="889000"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114135</xdr:rowOff>
    </xdr:from>
    <xdr:to>
      <xdr:col>15</xdr:col>
      <xdr:colOff>50800</xdr:colOff>
      <xdr:row>59</xdr:row>
      <xdr:rowOff>4788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58235"/>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66624</xdr:rowOff>
    </xdr:from>
    <xdr:to>
      <xdr:col>10</xdr:col>
      <xdr:colOff>114300</xdr:colOff>
      <xdr:row>58</xdr:row>
      <xdr:rowOff>114135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10574"/>
          <a:ext cx="889000" cy="124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56541</xdr:rowOff>
    </xdr:from>
    <xdr:to>
      <xdr:col>24</xdr:col>
      <xdr:colOff>114300</xdr:colOff>
      <xdr:row>58</xdr:row>
      <xdr:rowOff>158141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0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142918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124575</xdr:rowOff>
    </xdr:from>
    <xdr:to>
      <xdr:col>20</xdr:col>
      <xdr:colOff>38100</xdr:colOff>
      <xdr:row>59</xdr:row>
      <xdr:rowOff>54725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45852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6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125438</xdr:rowOff>
    </xdr:from>
    <xdr:to>
      <xdr:col>15</xdr:col>
      <xdr:colOff>101600</xdr:colOff>
      <xdr:row>59</xdr:row>
      <xdr:rowOff>55588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46715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6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63335</xdr:rowOff>
    </xdr:from>
    <xdr:to>
      <xdr:col>10</xdr:col>
      <xdr:colOff>165100</xdr:colOff>
      <xdr:row>58</xdr:row>
      <xdr:rowOff>164935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156062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0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15824</xdr:rowOff>
    </xdr:from>
    <xdr:to>
      <xdr:col>6</xdr:col>
      <xdr:colOff>38100</xdr:colOff>
      <xdr:row>51</xdr:row>
      <xdr:rowOff>117424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108551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5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21079</xdr:rowOff>
    </xdr:from>
    <xdr:to>
      <xdr:col>24</xdr:col>
      <xdr:colOff>63500</xdr:colOff>
      <xdr:row>77</xdr:row>
      <xdr:rowOff>116977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22729"/>
          <a:ext cx="8382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116977</xdr:rowOff>
    </xdr:from>
    <xdr:to>
      <xdr:col>19</xdr:col>
      <xdr:colOff>177800</xdr:colOff>
      <xdr:row>78</xdr:row>
      <xdr:rowOff>25850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18627"/>
          <a:ext cx="889000" cy="8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96974</xdr:rowOff>
    </xdr:from>
    <xdr:to>
      <xdr:col>15</xdr:col>
      <xdr:colOff>50800</xdr:colOff>
      <xdr:row>78</xdr:row>
      <xdr:rowOff>25850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98624"/>
          <a:ext cx="889000" cy="10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96974</xdr:rowOff>
    </xdr:from>
    <xdr:to>
      <xdr:col>10</xdr:col>
      <xdr:colOff>114300</xdr:colOff>
      <xdr:row>78</xdr:row>
      <xdr:rowOff>141582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98624"/>
          <a:ext cx="889000" cy="21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141729</xdr:rowOff>
    </xdr:from>
    <xdr:to>
      <xdr:col>24</xdr:col>
      <xdr:colOff>114300</xdr:colOff>
      <xdr:row>77</xdr:row>
      <xdr:rowOff>71879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7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120156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5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66177</xdr:rowOff>
    </xdr:from>
    <xdr:to>
      <xdr:col>20</xdr:col>
      <xdr:colOff>38100</xdr:colOff>
      <xdr:row>77</xdr:row>
      <xdr:rowOff>167777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6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146500</xdr:rowOff>
    </xdr:from>
    <xdr:to>
      <xdr:col>15</xdr:col>
      <xdr:colOff>101600</xdr:colOff>
      <xdr:row>78</xdr:row>
      <xdr:rowOff>76650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67777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4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46174</xdr:rowOff>
    </xdr:from>
    <xdr:to>
      <xdr:col>10</xdr:col>
      <xdr:colOff>165100</xdr:colOff>
      <xdr:row>77</xdr:row>
      <xdr:rowOff>147774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138901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4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90782</xdr:rowOff>
    </xdr:from>
    <xdr:to>
      <xdr:col>6</xdr:col>
      <xdr:colOff>38100</xdr:colOff>
      <xdr:row>79</xdr:row>
      <xdr:rowOff>20932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6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12059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5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113412</xdr:rowOff>
    </xdr:from>
    <xdr:to>
      <xdr:col>24</xdr:col>
      <xdr:colOff>63500</xdr:colOff>
      <xdr:row>96</xdr:row>
      <xdr:rowOff>165692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72612"/>
          <a:ext cx="838200" cy="5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40808</xdr:rowOff>
    </xdr:from>
    <xdr:to>
      <xdr:col>19</xdr:col>
      <xdr:colOff>177800</xdr:colOff>
      <xdr:row>96</xdr:row>
      <xdr:rowOff>113412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28558"/>
          <a:ext cx="889000" cy="24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40808</xdr:rowOff>
    </xdr:from>
    <xdr:to>
      <xdr:col>15</xdr:col>
      <xdr:colOff>50800</xdr:colOff>
      <xdr:row>96</xdr:row>
      <xdr:rowOff>64444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28558"/>
          <a:ext cx="889000" cy="19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64444</xdr:rowOff>
    </xdr:from>
    <xdr:to>
      <xdr:col>10</xdr:col>
      <xdr:colOff>114300</xdr:colOff>
      <xdr:row>97</xdr:row>
      <xdr:rowOff>59919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23644"/>
          <a:ext cx="889000" cy="16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114892</xdr:rowOff>
    </xdr:from>
    <xdr:to>
      <xdr:col>24</xdr:col>
      <xdr:colOff>114300</xdr:colOff>
      <xdr:row>97</xdr:row>
      <xdr:rowOff>45042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93319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5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62612</xdr:rowOff>
    </xdr:from>
    <xdr:to>
      <xdr:col>20</xdr:col>
      <xdr:colOff>38100</xdr:colOff>
      <xdr:row>96</xdr:row>
      <xdr:rowOff>164212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155339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1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161458</xdr:rowOff>
    </xdr:from>
    <xdr:to>
      <xdr:col>15</xdr:col>
      <xdr:colOff>101600</xdr:colOff>
      <xdr:row>95</xdr:row>
      <xdr:rowOff>91608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7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82735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7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13644</xdr:rowOff>
    </xdr:from>
    <xdr:to>
      <xdr:col>10</xdr:col>
      <xdr:colOff>165100</xdr:colOff>
      <xdr:row>96</xdr:row>
      <xdr:rowOff>115244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106371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56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9119</xdr:rowOff>
    </xdr:from>
    <xdr:to>
      <xdr:col>6</xdr:col>
      <xdr:colOff>38100</xdr:colOff>
      <xdr:row>97</xdr:row>
      <xdr:rowOff>110719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101846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3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18542</xdr:rowOff>
    </xdr:from>
    <xdr:to>
      <xdr:col>55</xdr:col>
      <xdr:colOff>0</xdr:colOff>
      <xdr:row>38</xdr:row>
      <xdr:rowOff>27229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33642"/>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27229</xdr:rowOff>
    </xdr:from>
    <xdr:to>
      <xdr:col>50</xdr:col>
      <xdr:colOff>114300</xdr:colOff>
      <xdr:row>38</xdr:row>
      <xdr:rowOff>34544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4232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25857</xdr:rowOff>
    </xdr:from>
    <xdr:to>
      <xdr:col>45</xdr:col>
      <xdr:colOff>177800</xdr:colOff>
      <xdr:row>38</xdr:row>
      <xdr:rowOff>34544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957"/>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25857</xdr:rowOff>
    </xdr:from>
    <xdr:to>
      <xdr:col>41</xdr:col>
      <xdr:colOff>50800</xdr:colOff>
      <xdr:row>38</xdr:row>
      <xdr:rowOff>30886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4095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139192</xdr:rowOff>
    </xdr:from>
    <xdr:to>
      <xdr:col>55</xdr:col>
      <xdr:colOff>50800</xdr:colOff>
      <xdr:row>38</xdr:row>
      <xdr:rowOff>69342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54119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97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147879</xdr:rowOff>
    </xdr:from>
    <xdr:to>
      <xdr:col>50</xdr:col>
      <xdr:colOff>165100</xdr:colOff>
      <xdr:row>38</xdr:row>
      <xdr:rowOff>78029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69156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155194</xdr:rowOff>
    </xdr:from>
    <xdr:to>
      <xdr:col>46</xdr:col>
      <xdr:colOff>38100</xdr:colOff>
      <xdr:row>38</xdr:row>
      <xdr:rowOff>85344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76471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146507</xdr:rowOff>
    </xdr:from>
    <xdr:to>
      <xdr:col>41</xdr:col>
      <xdr:colOff>101600</xdr:colOff>
      <xdr:row>38</xdr:row>
      <xdr:rowOff>76657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67784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151536</xdr:rowOff>
    </xdr:from>
    <xdr:to>
      <xdr:col>36</xdr:col>
      <xdr:colOff>165100</xdr:colOff>
      <xdr:row>38</xdr:row>
      <xdr:rowOff>81686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72813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87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28219</xdr:rowOff>
    </xdr:from>
    <xdr:to>
      <xdr:col>55</xdr:col>
      <xdr:colOff>0</xdr:colOff>
      <xdr:row>57</xdr:row>
      <xdr:rowOff>28829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00869"/>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28829</xdr:rowOff>
    </xdr:from>
    <xdr:to>
      <xdr:col>50</xdr:col>
      <xdr:colOff>114300</xdr:colOff>
      <xdr:row>57</xdr:row>
      <xdr:rowOff>30049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01479"/>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102667</xdr:rowOff>
    </xdr:from>
    <xdr:to>
      <xdr:col>45</xdr:col>
      <xdr:colOff>177800</xdr:colOff>
      <xdr:row>57</xdr:row>
      <xdr:rowOff>30049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03867"/>
          <a:ext cx="889000" cy="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102667</xdr:rowOff>
    </xdr:from>
    <xdr:to>
      <xdr:col>41</xdr:col>
      <xdr:colOff>50800</xdr:colOff>
      <xdr:row>56</xdr:row>
      <xdr:rowOff>146710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03867"/>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148869</xdr:rowOff>
    </xdr:from>
    <xdr:to>
      <xdr:col>55</xdr:col>
      <xdr:colOff>50800</xdr:colOff>
      <xdr:row>57</xdr:row>
      <xdr:rowOff>79019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5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127296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2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149479</xdr:rowOff>
    </xdr:from>
    <xdr:to>
      <xdr:col>50</xdr:col>
      <xdr:colOff>165100</xdr:colOff>
      <xdr:row>57</xdr:row>
      <xdr:rowOff>79629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70756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84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150699</xdr:rowOff>
    </xdr:from>
    <xdr:to>
      <xdr:col>46</xdr:col>
      <xdr:colOff>38100</xdr:colOff>
      <xdr:row>57</xdr:row>
      <xdr:rowOff>80849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5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71976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84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51867</xdr:rowOff>
    </xdr:from>
    <xdr:to>
      <xdr:col>41</xdr:col>
      <xdr:colOff>101600</xdr:colOff>
      <xdr:row>56</xdr:row>
      <xdr:rowOff>153467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169994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42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95910</xdr:rowOff>
    </xdr:from>
    <xdr:to>
      <xdr:col>36</xdr:col>
      <xdr:colOff>165100</xdr:colOff>
      <xdr:row>57</xdr:row>
      <xdr:rowOff>26060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17187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78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165856</xdr:rowOff>
    </xdr:from>
    <xdr:to>
      <xdr:col>55</xdr:col>
      <xdr:colOff>0</xdr:colOff>
      <xdr:row>74</xdr:row>
      <xdr:rowOff>50260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681706"/>
          <a:ext cx="8382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165856</xdr:rowOff>
    </xdr:from>
    <xdr:to>
      <xdr:col>50</xdr:col>
      <xdr:colOff>114300</xdr:colOff>
      <xdr:row>74</xdr:row>
      <xdr:rowOff>43841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681706"/>
          <a:ext cx="889000" cy="4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29439</xdr:rowOff>
    </xdr:from>
    <xdr:to>
      <xdr:col>45</xdr:col>
      <xdr:colOff>177800</xdr:colOff>
      <xdr:row>74</xdr:row>
      <xdr:rowOff>43841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71673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149758</xdr:rowOff>
    </xdr:from>
    <xdr:to>
      <xdr:col>41</xdr:col>
      <xdr:colOff>50800</xdr:colOff>
      <xdr:row>74</xdr:row>
      <xdr:rowOff>29439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665608"/>
          <a:ext cx="889000" cy="5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170910</xdr:rowOff>
    </xdr:from>
    <xdr:to>
      <xdr:col>55</xdr:col>
      <xdr:colOff>50800</xdr:colOff>
      <xdr:row>74</xdr:row>
      <xdr:rowOff>101060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6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22337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53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115056</xdr:rowOff>
    </xdr:from>
    <xdr:to>
      <xdr:col>50</xdr:col>
      <xdr:colOff>165100</xdr:colOff>
      <xdr:row>74</xdr:row>
      <xdr:rowOff>45206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6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61733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40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164491</xdr:rowOff>
    </xdr:from>
    <xdr:to>
      <xdr:col>46</xdr:col>
      <xdr:colOff>38100</xdr:colOff>
      <xdr:row>74</xdr:row>
      <xdr:rowOff>94641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111168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45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150089</xdr:rowOff>
    </xdr:from>
    <xdr:to>
      <xdr:col>41</xdr:col>
      <xdr:colOff>101600</xdr:colOff>
      <xdr:row>74</xdr:row>
      <xdr:rowOff>80239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96766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4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98958</xdr:rowOff>
    </xdr:from>
    <xdr:to>
      <xdr:col>36</xdr:col>
      <xdr:colOff>165100</xdr:colOff>
      <xdr:row>74</xdr:row>
      <xdr:rowOff>29108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6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45635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3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142345</xdr:rowOff>
    </xdr:from>
    <xdr:to>
      <xdr:col>54</xdr:col>
      <xdr:colOff>189865</xdr:colOff>
      <xdr:row>99</xdr:row>
      <xdr:rowOff>22902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915745"/>
          <a:ext cx="1270" cy="1080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26729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22902</xdr:rowOff>
    </xdr:from>
    <xdr:to>
      <xdr:col>55</xdr:col>
      <xdr:colOff>88900</xdr:colOff>
      <xdr:row>99</xdr:row>
      <xdr:rowOff>22902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96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89022</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69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142345</xdr:rowOff>
    </xdr:from>
    <xdr:to>
      <xdr:col>55</xdr:col>
      <xdr:colOff>88900</xdr:colOff>
      <xdr:row>92</xdr:row>
      <xdr:rowOff>142345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91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58482</xdr:rowOff>
    </xdr:from>
    <xdr:to>
      <xdr:col>55</xdr:col>
      <xdr:colOff>0</xdr:colOff>
      <xdr:row>96</xdr:row>
      <xdr:rowOff>12550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46232"/>
          <a:ext cx="838200" cy="1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140217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9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161790</xdr:rowOff>
    </xdr:from>
    <xdr:to>
      <xdr:col>55</xdr:col>
      <xdr:colOff>50800</xdr:colOff>
      <xdr:row>97</xdr:row>
      <xdr:rowOff>91940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62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44227</xdr:rowOff>
    </xdr:from>
    <xdr:to>
      <xdr:col>50</xdr:col>
      <xdr:colOff>114300</xdr:colOff>
      <xdr:row>95</xdr:row>
      <xdr:rowOff>58482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474727"/>
          <a:ext cx="889000" cy="87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6197</xdr:rowOff>
    </xdr:from>
    <xdr:to>
      <xdr:col>50</xdr:col>
      <xdr:colOff>165100</xdr:colOff>
      <xdr:row>97</xdr:row>
      <xdr:rowOff>107797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3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98924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7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44227</xdr:rowOff>
    </xdr:from>
    <xdr:to>
      <xdr:col>45</xdr:col>
      <xdr:colOff>177800</xdr:colOff>
      <xdr:row>92</xdr:row>
      <xdr:rowOff>127095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474727"/>
          <a:ext cx="889000" cy="4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165007</xdr:rowOff>
    </xdr:from>
    <xdr:to>
      <xdr:col>46</xdr:col>
      <xdr:colOff>38100</xdr:colOff>
      <xdr:row>97</xdr:row>
      <xdr:rowOff>95157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86284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71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127095</xdr:rowOff>
    </xdr:from>
    <xdr:to>
      <xdr:col>41</xdr:col>
      <xdr:colOff>50800</xdr:colOff>
      <xdr:row>94</xdr:row>
      <xdr:rowOff>33384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900495"/>
          <a:ext cx="889000" cy="24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14980</xdr:rowOff>
    </xdr:from>
    <xdr:to>
      <xdr:col>41</xdr:col>
      <xdr:colOff>101600</xdr:colOff>
      <xdr:row>97</xdr:row>
      <xdr:rowOff>116580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107707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154181</xdr:rowOff>
    </xdr:from>
    <xdr:to>
      <xdr:col>36</xdr:col>
      <xdr:colOff>165100</xdr:colOff>
      <xdr:row>97</xdr:row>
      <xdr:rowOff>84331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75458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133200</xdr:rowOff>
    </xdr:from>
    <xdr:to>
      <xdr:col>55</xdr:col>
      <xdr:colOff>50800</xdr:colOff>
      <xdr:row>96</xdr:row>
      <xdr:rowOff>63350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156077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7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7682</xdr:rowOff>
    </xdr:from>
    <xdr:to>
      <xdr:col>50</xdr:col>
      <xdr:colOff>165100</xdr:colOff>
      <xdr:row>95</xdr:row>
      <xdr:rowOff>109282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125809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164877</xdr:rowOff>
    </xdr:from>
    <xdr:to>
      <xdr:col>46</xdr:col>
      <xdr:colOff>38100</xdr:colOff>
      <xdr:row>90</xdr:row>
      <xdr:rowOff>95027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42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111554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19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76295</xdr:rowOff>
    </xdr:from>
    <xdr:to>
      <xdr:col>41</xdr:col>
      <xdr:colOff>101600</xdr:colOff>
      <xdr:row>93</xdr:row>
      <xdr:rowOff>6445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8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22972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62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154034</xdr:rowOff>
    </xdr:from>
    <xdr:to>
      <xdr:col>36</xdr:col>
      <xdr:colOff>165100</xdr:colOff>
      <xdr:row>94</xdr:row>
      <xdr:rowOff>84184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09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100711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87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52070</xdr:rowOff>
    </xdr:from>
    <xdr:to>
      <xdr:col>85</xdr:col>
      <xdr:colOff>127000</xdr:colOff>
      <xdr:row>37</xdr:row>
      <xdr:rowOff>123045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5720"/>
          <a:ext cx="838200" cy="7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123045</xdr:rowOff>
    </xdr:from>
    <xdr:to>
      <xdr:col>81</xdr:col>
      <xdr:colOff>50800</xdr:colOff>
      <xdr:row>38</xdr:row>
      <xdr:rowOff>77543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66695"/>
          <a:ext cx="889000" cy="12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32803</xdr:rowOff>
    </xdr:from>
    <xdr:to>
      <xdr:col>76</xdr:col>
      <xdr:colOff>114300</xdr:colOff>
      <xdr:row>38</xdr:row>
      <xdr:rowOff>77543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47903"/>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32803</xdr:rowOff>
    </xdr:from>
    <xdr:to>
      <xdr:col>71</xdr:col>
      <xdr:colOff>177800</xdr:colOff>
      <xdr:row>38</xdr:row>
      <xdr:rowOff>87013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47903"/>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1270</xdr:rowOff>
    </xdr:from>
    <xdr:to>
      <xdr:col>85</xdr:col>
      <xdr:colOff>177800</xdr:colOff>
      <xdr:row>37</xdr:row>
      <xdr:rowOff>102870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151147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72245</xdr:rowOff>
    </xdr:from>
    <xdr:to>
      <xdr:col>81</xdr:col>
      <xdr:colOff>101600</xdr:colOff>
      <xdr:row>38</xdr:row>
      <xdr:rowOff>2395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164972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26743</xdr:rowOff>
    </xdr:from>
    <xdr:to>
      <xdr:col>76</xdr:col>
      <xdr:colOff>165100</xdr:colOff>
      <xdr:row>38</xdr:row>
      <xdr:rowOff>128343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4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119470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153452</xdr:rowOff>
    </xdr:from>
    <xdr:to>
      <xdr:col>72</xdr:col>
      <xdr:colOff>38100</xdr:colOff>
      <xdr:row>38</xdr:row>
      <xdr:rowOff>83603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71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74730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36213</xdr:rowOff>
    </xdr:from>
    <xdr:to>
      <xdr:col>67</xdr:col>
      <xdr:colOff>101600</xdr:colOff>
      <xdr:row>38</xdr:row>
      <xdr:rowOff>137813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128940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82779</xdr:rowOff>
    </xdr:from>
    <xdr:to>
      <xdr:col>85</xdr:col>
      <xdr:colOff>127000</xdr:colOff>
      <xdr:row>57</xdr:row>
      <xdr:rowOff>118211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55429"/>
          <a:ext cx="8382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112954</xdr:rowOff>
    </xdr:from>
    <xdr:to>
      <xdr:col>81</xdr:col>
      <xdr:colOff>50800</xdr:colOff>
      <xdr:row>57</xdr:row>
      <xdr:rowOff>118211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885604"/>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112954</xdr:rowOff>
    </xdr:from>
    <xdr:to>
      <xdr:col>76</xdr:col>
      <xdr:colOff>114300</xdr:colOff>
      <xdr:row>58</xdr:row>
      <xdr:rowOff>92951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885604"/>
          <a:ext cx="889000" cy="1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115439</xdr:rowOff>
    </xdr:from>
    <xdr:to>
      <xdr:col>71</xdr:col>
      <xdr:colOff>177800</xdr:colOff>
      <xdr:row>58</xdr:row>
      <xdr:rowOff>92951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716639"/>
          <a:ext cx="889000" cy="32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31979</xdr:rowOff>
    </xdr:from>
    <xdr:to>
      <xdr:col>85</xdr:col>
      <xdr:colOff>177800</xdr:colOff>
      <xdr:row>57</xdr:row>
      <xdr:rowOff>133579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10406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67411</xdr:rowOff>
    </xdr:from>
    <xdr:to>
      <xdr:col>81</xdr:col>
      <xdr:colOff>101600</xdr:colOff>
      <xdr:row>57</xdr:row>
      <xdr:rowOff>169011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160138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62154</xdr:rowOff>
    </xdr:from>
    <xdr:to>
      <xdr:col>76</xdr:col>
      <xdr:colOff>165100</xdr:colOff>
      <xdr:row>57</xdr:row>
      <xdr:rowOff>163754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154881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2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42151</xdr:rowOff>
    </xdr:from>
    <xdr:to>
      <xdr:col>72</xdr:col>
      <xdr:colOff>38100</xdr:colOff>
      <xdr:row>58</xdr:row>
      <xdr:rowOff>143751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134878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07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64639</xdr:rowOff>
    </xdr:from>
    <xdr:to>
      <xdr:col>67</xdr:col>
      <xdr:colOff>101600</xdr:colOff>
      <xdr:row>56</xdr:row>
      <xdr:rowOff>166239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11316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44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38136</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411236"/>
          <a:ext cx="889000" cy="23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38136</xdr:rowOff>
    </xdr:from>
    <xdr:to>
      <xdr:col>76</xdr:col>
      <xdr:colOff>114300</xdr:colOff>
      <xdr:row>79</xdr:row>
      <xdr:rowOff>79938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411236"/>
          <a:ext cx="889000" cy="21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114771</xdr:rowOff>
    </xdr:from>
    <xdr:to>
      <xdr:col>71</xdr:col>
      <xdr:colOff>177800</xdr:colOff>
      <xdr:row>79</xdr:row>
      <xdr:rowOff>79938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487871"/>
          <a:ext cx="889000" cy="13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158786</xdr:rowOff>
    </xdr:from>
    <xdr:to>
      <xdr:col>76</xdr:col>
      <xdr:colOff>165100</xdr:colOff>
      <xdr:row>78</xdr:row>
      <xdr:rowOff>88936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6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105463</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13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29138</xdr:rowOff>
    </xdr:from>
    <xdr:to>
      <xdr:col>72</xdr:col>
      <xdr:colOff>38100</xdr:colOff>
      <xdr:row>79</xdr:row>
      <xdr:rowOff>130738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121865</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6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63971</xdr:rowOff>
    </xdr:from>
    <xdr:to>
      <xdr:col>67</xdr:col>
      <xdr:colOff>101600</xdr:colOff>
      <xdr:row>78</xdr:row>
      <xdr:rowOff>165571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156698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2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138649</xdr:rowOff>
    </xdr:from>
    <xdr:to>
      <xdr:col>85</xdr:col>
      <xdr:colOff>127000</xdr:colOff>
      <xdr:row>98</xdr:row>
      <xdr:rowOff>10244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69299"/>
          <a:ext cx="8382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10244</xdr:rowOff>
    </xdr:from>
    <xdr:to>
      <xdr:col>81</xdr:col>
      <xdr:colOff>50800</xdr:colOff>
      <xdr:row>98</xdr:row>
      <xdr:rowOff>25081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812344"/>
          <a:ext cx="889000" cy="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14839</xdr:rowOff>
    </xdr:from>
    <xdr:to>
      <xdr:col>76</xdr:col>
      <xdr:colOff>114300</xdr:colOff>
      <xdr:row>98</xdr:row>
      <xdr:rowOff>25081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816939"/>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148386</xdr:rowOff>
    </xdr:from>
    <xdr:to>
      <xdr:col>71</xdr:col>
      <xdr:colOff>177800</xdr:colOff>
      <xdr:row>98</xdr:row>
      <xdr:rowOff>14839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79036"/>
          <a:ext cx="889000" cy="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87849</xdr:rowOff>
    </xdr:from>
    <xdr:to>
      <xdr:col>85</xdr:col>
      <xdr:colOff>177800</xdr:colOff>
      <xdr:row>98</xdr:row>
      <xdr:rowOff>17999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66276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9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130894</xdr:rowOff>
    </xdr:from>
    <xdr:to>
      <xdr:col>81</xdr:col>
      <xdr:colOff>101600</xdr:colOff>
      <xdr:row>98</xdr:row>
      <xdr:rowOff>61044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52171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145731</xdr:rowOff>
    </xdr:from>
    <xdr:to>
      <xdr:col>76</xdr:col>
      <xdr:colOff>165100</xdr:colOff>
      <xdr:row>98</xdr:row>
      <xdr:rowOff>75881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7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67008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6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135489</xdr:rowOff>
    </xdr:from>
    <xdr:to>
      <xdr:col>72</xdr:col>
      <xdr:colOff>38100</xdr:colOff>
      <xdr:row>98</xdr:row>
      <xdr:rowOff>65639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56766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97586</xdr:rowOff>
    </xdr:from>
    <xdr:to>
      <xdr:col>67</xdr:col>
      <xdr:colOff>101600</xdr:colOff>
      <xdr:row>98</xdr:row>
      <xdr:rowOff>27736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18863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2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198,067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定額減税補足給付金支給事業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の実施に伴う事業費の増加などによるものである。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33,863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となっている。これは，新型コロナワクチン接種関係経費の減少などによるものである。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44,695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となっている。これは，中小企業事業資金貸付金の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などによるものである。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56,787</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となっている。これは，ＬＲＴ整備</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推進事業費や市営住宅建設事業費の減少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などによるものである。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目的別歳出において，概ね類似団体と比較し住民一人当たりのコストは低い状況で推移していることから，引き続き</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内部努力の徹底により経費を抑制することで，業務の効率化に努めていく。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栃木県宇都宮市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財政調整基金残高については，令和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は決算剰余金の積立により増加したが，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年度同様に物価高騰に対応し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つつ，本市が目指すまちづくりを着実に進めたことにより減少した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実質収支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は黒字を確保しており，引き続き収支のバランスが取れている状況である。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栃木県宇都宮市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一般会計をはじめ，公営企業を含むすべての特別会計が黒字または収支均衡となっている。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主な増減項目としては，一般会計において，市税等の収入が増加したことや，翌年度への繰越財源が減少したことで，実質収支が増加し，標準財政規模に対する黒字の割合も増加した。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また，下水道事業会計において，年度内の支払いが完了した建設改良費が増加したことで，未払金が減少し，標準財政規模に対する黒字の割合も増加した。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78</v>
      </c>
      <c r="C2" s="170"/>
      <c r="D2" s="171"/>
    </row>
    <row r="3" spans="1:119" ht="18.75" customHeight="1" thickBot="1" x14ac:dyDescent="0.2">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245076030</v>
      </c>
      <c r="BO4" s="371"/>
      <c r="BP4" s="371"/>
      <c r="BQ4" s="371"/>
      <c r="BR4" s="371"/>
      <c r="BS4" s="371"/>
      <c r="BT4" s="371"/>
      <c r="BU4" s="372"/>
      <c r="BV4" s="370">
        <v>241033466</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3.6</v>
      </c>
      <c r="CU4" s="377"/>
      <c r="CV4" s="377"/>
      <c r="CW4" s="377"/>
      <c r="CX4" s="377"/>
      <c r="CY4" s="377"/>
      <c r="CZ4" s="377"/>
      <c r="DA4" s="378"/>
      <c r="DB4" s="376">
        <v>3.3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90</v>
      </c>
      <c r="AN5" s="431"/>
      <c r="AO5" s="431"/>
      <c r="AP5" s="431"/>
      <c r="AQ5" s="431"/>
      <c r="AR5" s="431"/>
      <c r="AS5" s="431"/>
      <c r="AT5" s="432"/>
      <c r="AU5" s="433" t="s">
        <v>91</v>
      </c>
      <c r="AV5" s="434"/>
      <c r="AW5" s="434"/>
      <c r="AX5" s="434"/>
      <c r="AY5" s="435" t="s">
        <v>92</v>
      </c>
      <c r="AZ5" s="436"/>
      <c r="BA5" s="436"/>
      <c r="BB5" s="436"/>
      <c r="BC5" s="436"/>
      <c r="BD5" s="436"/>
      <c r="BE5" s="436"/>
      <c r="BF5" s="436"/>
      <c r="BG5" s="436"/>
      <c r="BH5" s="436"/>
      <c r="BI5" s="436"/>
      <c r="BJ5" s="436"/>
      <c r="BK5" s="436"/>
      <c r="BL5" s="436"/>
      <c r="BM5" s="437"/>
      <c r="BN5" s="438">
        <v>238176676</v>
      </c>
      <c r="BO5" s="439"/>
      <c r="BP5" s="439"/>
      <c r="BQ5" s="439"/>
      <c r="BR5" s="439"/>
      <c r="BS5" s="439"/>
      <c r="BT5" s="439"/>
      <c r="BU5" s="440"/>
      <c r="BV5" s="438">
        <v>234161210</v>
      </c>
      <c r="BW5" s="439"/>
      <c r="BX5" s="439"/>
      <c r="BY5" s="439"/>
      <c r="BZ5" s="439"/>
      <c r="CA5" s="439"/>
      <c r="CB5" s="439"/>
      <c r="CC5" s="440"/>
      <c r="CD5" s="441" t="s">
        <v>93</v>
      </c>
      <c r="CE5" s="442"/>
      <c r="CF5" s="442"/>
      <c r="CG5" s="442"/>
      <c r="CH5" s="442"/>
      <c r="CI5" s="442"/>
      <c r="CJ5" s="442"/>
      <c r="CK5" s="442"/>
      <c r="CL5" s="442"/>
      <c r="CM5" s="442"/>
      <c r="CN5" s="442"/>
      <c r="CO5" s="442"/>
      <c r="CP5" s="442"/>
      <c r="CQ5" s="442"/>
      <c r="CR5" s="442"/>
      <c r="CS5" s="443"/>
      <c r="CT5" s="404">
        <v>96.4</v>
      </c>
      <c r="CU5" s="405"/>
      <c r="CV5" s="405"/>
      <c r="CW5" s="405"/>
      <c r="CX5" s="405"/>
      <c r="CY5" s="405"/>
      <c r="CZ5" s="405"/>
      <c r="DA5" s="406"/>
      <c r="DB5" s="404">
        <v>93.7</v>
      </c>
      <c r="DC5" s="405"/>
      <c r="DD5" s="405"/>
      <c r="DE5" s="405"/>
      <c r="DF5" s="405"/>
      <c r="DG5" s="405"/>
      <c r="DH5" s="405"/>
      <c r="DI5" s="406"/>
    </row>
    <row r="6" spans="1:119" ht="18.75" customHeight="1" x14ac:dyDescent="0.15">
      <c r="A6" s="169"/>
      <c r="B6" s="407" t="s">
        <v>94</v>
      </c>
      <c r="C6" s="408"/>
      <c r="D6" s="408"/>
      <c r="E6" s="409"/>
      <c r="F6" s="409"/>
      <c r="G6" s="409"/>
      <c r="H6" s="409"/>
      <c r="I6" s="409"/>
      <c r="J6" s="409"/>
      <c r="K6" s="409"/>
      <c r="L6" s="409" t="s">
        <v>95</v>
      </c>
      <c r="M6" s="409"/>
      <c r="N6" s="409"/>
      <c r="O6" s="409"/>
      <c r="P6" s="409"/>
      <c r="Q6" s="409"/>
      <c r="R6" s="413"/>
      <c r="S6" s="413"/>
      <c r="T6" s="413"/>
      <c r="U6" s="413"/>
      <c r="V6" s="414"/>
      <c r="W6" s="417" t="s">
        <v>96</v>
      </c>
      <c r="X6" s="418"/>
      <c r="Y6" s="418"/>
      <c r="Z6" s="418"/>
      <c r="AA6" s="418"/>
      <c r="AB6" s="408"/>
      <c r="AC6" s="421" t="s">
        <v>97</v>
      </c>
      <c r="AD6" s="422"/>
      <c r="AE6" s="422"/>
      <c r="AF6" s="422"/>
      <c r="AG6" s="422"/>
      <c r="AH6" s="422"/>
      <c r="AI6" s="422"/>
      <c r="AJ6" s="422"/>
      <c r="AK6" s="422"/>
      <c r="AL6" s="423"/>
      <c r="AM6" s="430" t="s">
        <v>98</v>
      </c>
      <c r="AN6" s="431"/>
      <c r="AO6" s="431"/>
      <c r="AP6" s="431"/>
      <c r="AQ6" s="431"/>
      <c r="AR6" s="431"/>
      <c r="AS6" s="431"/>
      <c r="AT6" s="432"/>
      <c r="AU6" s="433" t="s">
        <v>91</v>
      </c>
      <c r="AV6" s="434"/>
      <c r="AW6" s="434"/>
      <c r="AX6" s="434"/>
      <c r="AY6" s="435" t="s">
        <v>99</v>
      </c>
      <c r="AZ6" s="436"/>
      <c r="BA6" s="436"/>
      <c r="BB6" s="436"/>
      <c r="BC6" s="436"/>
      <c r="BD6" s="436"/>
      <c r="BE6" s="436"/>
      <c r="BF6" s="436"/>
      <c r="BG6" s="436"/>
      <c r="BH6" s="436"/>
      <c r="BI6" s="436"/>
      <c r="BJ6" s="436"/>
      <c r="BK6" s="436"/>
      <c r="BL6" s="436"/>
      <c r="BM6" s="437"/>
      <c r="BN6" s="438">
        <v>6899354</v>
      </c>
      <c r="BO6" s="439"/>
      <c r="BP6" s="439"/>
      <c r="BQ6" s="439"/>
      <c r="BR6" s="439"/>
      <c r="BS6" s="439"/>
      <c r="BT6" s="439"/>
      <c r="BU6" s="440"/>
      <c r="BV6" s="438">
        <v>6872256</v>
      </c>
      <c r="BW6" s="439"/>
      <c r="BX6" s="439"/>
      <c r="BY6" s="439"/>
      <c r="BZ6" s="439"/>
      <c r="CA6" s="439"/>
      <c r="CB6" s="439"/>
      <c r="CC6" s="440"/>
      <c r="CD6" s="441" t="s">
        <v>100</v>
      </c>
      <c r="CE6" s="442"/>
      <c r="CF6" s="442"/>
      <c r="CG6" s="442"/>
      <c r="CH6" s="442"/>
      <c r="CI6" s="442"/>
      <c r="CJ6" s="442"/>
      <c r="CK6" s="442"/>
      <c r="CL6" s="442"/>
      <c r="CM6" s="442"/>
      <c r="CN6" s="442"/>
      <c r="CO6" s="442"/>
      <c r="CP6" s="442"/>
      <c r="CQ6" s="442"/>
      <c r="CR6" s="442"/>
      <c r="CS6" s="443"/>
      <c r="CT6" s="444">
        <v>96.5</v>
      </c>
      <c r="CU6" s="445"/>
      <c r="CV6" s="445"/>
      <c r="CW6" s="445"/>
      <c r="CX6" s="445"/>
      <c r="CY6" s="445"/>
      <c r="CZ6" s="445"/>
      <c r="DA6" s="446"/>
      <c r="DB6" s="444">
        <v>94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101</v>
      </c>
      <c r="AN7" s="431"/>
      <c r="AO7" s="431"/>
      <c r="AP7" s="431"/>
      <c r="AQ7" s="431"/>
      <c r="AR7" s="431"/>
      <c r="AS7" s="431"/>
      <c r="AT7" s="432"/>
      <c r="AU7" s="433" t="s">
        <v>102</v>
      </c>
      <c r="AV7" s="434"/>
      <c r="AW7" s="434"/>
      <c r="AX7" s="434"/>
      <c r="AY7" s="435" t="s">
        <v>103</v>
      </c>
      <c r="AZ7" s="436"/>
      <c r="BA7" s="436"/>
      <c r="BB7" s="436"/>
      <c r="BC7" s="436"/>
      <c r="BD7" s="436"/>
      <c r="BE7" s="436"/>
      <c r="BF7" s="436"/>
      <c r="BG7" s="436"/>
      <c r="BH7" s="436"/>
      <c r="BI7" s="436"/>
      <c r="BJ7" s="436"/>
      <c r="BK7" s="436"/>
      <c r="BL7" s="436"/>
      <c r="BM7" s="437"/>
      <c r="BN7" s="438">
        <v>2998913</v>
      </c>
      <c r="BO7" s="439"/>
      <c r="BP7" s="439"/>
      <c r="BQ7" s="439"/>
      <c r="BR7" s="439"/>
      <c r="BS7" s="439"/>
      <c r="BT7" s="439"/>
      <c r="BU7" s="440"/>
      <c r="BV7" s="438">
        <v>3319738</v>
      </c>
      <c r="BW7" s="439"/>
      <c r="BX7" s="439"/>
      <c r="BY7" s="439"/>
      <c r="BZ7" s="439"/>
      <c r="CA7" s="439"/>
      <c r="CB7" s="439"/>
      <c r="CC7" s="440"/>
      <c r="CD7" s="441" t="s">
        <v>104</v>
      </c>
      <c r="CE7" s="442"/>
      <c r="CF7" s="442"/>
      <c r="CG7" s="442"/>
      <c r="CH7" s="442"/>
      <c r="CI7" s="442"/>
      <c r="CJ7" s="442"/>
      <c r="CK7" s="442"/>
      <c r="CL7" s="442"/>
      <c r="CM7" s="442"/>
      <c r="CN7" s="442"/>
      <c r="CO7" s="442"/>
      <c r="CP7" s="442"/>
      <c r="CQ7" s="442"/>
      <c r="CR7" s="442"/>
      <c r="CS7" s="443"/>
      <c r="CT7" s="438">
        <v>109548554</v>
      </c>
      <c r="CU7" s="439"/>
      <c r="CV7" s="439"/>
      <c r="CW7" s="439"/>
      <c r="CX7" s="439"/>
      <c r="CY7" s="439"/>
      <c r="CZ7" s="439"/>
      <c r="DA7" s="440"/>
      <c r="DB7" s="438">
        <v>106725227</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105</v>
      </c>
      <c r="AN8" s="431"/>
      <c r="AO8" s="431"/>
      <c r="AP8" s="431"/>
      <c r="AQ8" s="431"/>
      <c r="AR8" s="431"/>
      <c r="AS8" s="431"/>
      <c r="AT8" s="432"/>
      <c r="AU8" s="433" t="s">
        <v>91</v>
      </c>
      <c r="AV8" s="434"/>
      <c r="AW8" s="434"/>
      <c r="AX8" s="434"/>
      <c r="AY8" s="435" t="s">
        <v>106</v>
      </c>
      <c r="AZ8" s="436"/>
      <c r="BA8" s="436"/>
      <c r="BB8" s="436"/>
      <c r="BC8" s="436"/>
      <c r="BD8" s="436"/>
      <c r="BE8" s="436"/>
      <c r="BF8" s="436"/>
      <c r="BG8" s="436"/>
      <c r="BH8" s="436"/>
      <c r="BI8" s="436"/>
      <c r="BJ8" s="436"/>
      <c r="BK8" s="436"/>
      <c r="BL8" s="436"/>
      <c r="BM8" s="437"/>
      <c r="BN8" s="438">
        <v>3900441</v>
      </c>
      <c r="BO8" s="439"/>
      <c r="BP8" s="439"/>
      <c r="BQ8" s="439"/>
      <c r="BR8" s="439"/>
      <c r="BS8" s="439"/>
      <c r="BT8" s="439"/>
      <c r="BU8" s="440"/>
      <c r="BV8" s="438">
        <v>3552518</v>
      </c>
      <c r="BW8" s="439"/>
      <c r="BX8" s="439"/>
      <c r="BY8" s="439"/>
      <c r="BZ8" s="439"/>
      <c r="CA8" s="439"/>
      <c r="CB8" s="439"/>
      <c r="CC8" s="440"/>
      <c r="CD8" s="441" t="s">
        <v>107</v>
      </c>
      <c r="CE8" s="442"/>
      <c r="CF8" s="442"/>
      <c r="CG8" s="442"/>
      <c r="CH8" s="442"/>
      <c r="CI8" s="442"/>
      <c r="CJ8" s="442"/>
      <c r="CK8" s="442"/>
      <c r="CL8" s="442"/>
      <c r="CM8" s="442"/>
      <c r="CN8" s="442"/>
      <c r="CO8" s="442"/>
      <c r="CP8" s="442"/>
      <c r="CQ8" s="442"/>
      <c r="CR8" s="442"/>
      <c r="CS8" s="443"/>
      <c r="CT8" s="447">
        <v>0.97</v>
      </c>
      <c r="CU8" s="448"/>
      <c r="CV8" s="448"/>
      <c r="CW8" s="448"/>
      <c r="CX8" s="448"/>
      <c r="CY8" s="448"/>
      <c r="CZ8" s="448"/>
      <c r="DA8" s="449"/>
      <c r="DB8" s="447">
        <v>0.97</v>
      </c>
      <c r="DC8" s="448"/>
      <c r="DD8" s="448"/>
      <c r="DE8" s="448"/>
      <c r="DF8" s="448"/>
      <c r="DG8" s="448"/>
      <c r="DH8" s="448"/>
      <c r="DI8" s="449"/>
    </row>
    <row r="9" spans="1:119" ht="18.75" customHeight="1" thickBot="1" x14ac:dyDescent="0.2">
      <c r="A9" s="169"/>
      <c r="B9" s="401" t="s">
        <v>108</v>
      </c>
      <c r="C9" s="402"/>
      <c r="D9" s="402"/>
      <c r="E9" s="402"/>
      <c r="F9" s="402"/>
      <c r="G9" s="402"/>
      <c r="H9" s="402"/>
      <c r="I9" s="402"/>
      <c r="J9" s="402"/>
      <c r="K9" s="450"/>
      <c r="L9" s="451" t="s">
        <v>109</v>
      </c>
      <c r="M9" s="452"/>
      <c r="N9" s="452"/>
      <c r="O9" s="452"/>
      <c r="P9" s="452"/>
      <c r="Q9" s="453"/>
      <c r="R9" s="454">
        <v>518757</v>
      </c>
      <c r="S9" s="455"/>
      <c r="T9" s="455"/>
      <c r="U9" s="455"/>
      <c r="V9" s="456"/>
      <c r="W9" s="364" t="s">
        <v>110</v>
      </c>
      <c r="X9" s="365"/>
      <c r="Y9" s="365"/>
      <c r="Z9" s="365"/>
      <c r="AA9" s="365"/>
      <c r="AB9" s="365"/>
      <c r="AC9" s="365"/>
      <c r="AD9" s="365"/>
      <c r="AE9" s="365"/>
      <c r="AF9" s="365"/>
      <c r="AG9" s="365"/>
      <c r="AH9" s="365"/>
      <c r="AI9" s="365"/>
      <c r="AJ9" s="365"/>
      <c r="AK9" s="365"/>
      <c r="AL9" s="366"/>
      <c r="AM9" s="430" t="s">
        <v>111</v>
      </c>
      <c r="AN9" s="431"/>
      <c r="AO9" s="431"/>
      <c r="AP9" s="431"/>
      <c r="AQ9" s="431"/>
      <c r="AR9" s="431"/>
      <c r="AS9" s="431"/>
      <c r="AT9" s="432"/>
      <c r="AU9" s="433" t="s">
        <v>91</v>
      </c>
      <c r="AV9" s="434"/>
      <c r="AW9" s="434"/>
      <c r="AX9" s="434"/>
      <c r="AY9" s="435" t="s">
        <v>112</v>
      </c>
      <c r="AZ9" s="436"/>
      <c r="BA9" s="436"/>
      <c r="BB9" s="436"/>
      <c r="BC9" s="436"/>
      <c r="BD9" s="436"/>
      <c r="BE9" s="436"/>
      <c r="BF9" s="436"/>
      <c r="BG9" s="436"/>
      <c r="BH9" s="436"/>
      <c r="BI9" s="436"/>
      <c r="BJ9" s="436"/>
      <c r="BK9" s="436"/>
      <c r="BL9" s="436"/>
      <c r="BM9" s="437"/>
      <c r="BN9" s="438">
        <v>347923</v>
      </c>
      <c r="BO9" s="439"/>
      <c r="BP9" s="439"/>
      <c r="BQ9" s="439"/>
      <c r="BR9" s="439"/>
      <c r="BS9" s="439"/>
      <c r="BT9" s="439"/>
      <c r="BU9" s="440"/>
      <c r="BV9" s="438">
        <v>-291673</v>
      </c>
      <c r="BW9" s="439"/>
      <c r="BX9" s="439"/>
      <c r="BY9" s="439"/>
      <c r="BZ9" s="439"/>
      <c r="CA9" s="439"/>
      <c r="CB9" s="439"/>
      <c r="CC9" s="440"/>
      <c r="CD9" s="441" t="s">
        <v>113</v>
      </c>
      <c r="CE9" s="442"/>
      <c r="CF9" s="442"/>
      <c r="CG9" s="442"/>
      <c r="CH9" s="442"/>
      <c r="CI9" s="442"/>
      <c r="CJ9" s="442"/>
      <c r="CK9" s="442"/>
      <c r="CL9" s="442"/>
      <c r="CM9" s="442"/>
      <c r="CN9" s="442"/>
      <c r="CO9" s="442"/>
      <c r="CP9" s="442"/>
      <c r="CQ9" s="442"/>
      <c r="CR9" s="442"/>
      <c r="CS9" s="443"/>
      <c r="CT9" s="404">
        <v>9.6999999999999993</v>
      </c>
      <c r="CU9" s="405"/>
      <c r="CV9" s="405"/>
      <c r="CW9" s="405"/>
      <c r="CX9" s="405"/>
      <c r="CY9" s="405"/>
      <c r="CZ9" s="405"/>
      <c r="DA9" s="406"/>
      <c r="DB9" s="404">
        <v>9.6999999999999993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114</v>
      </c>
      <c r="M10" s="431"/>
      <c r="N10" s="431"/>
      <c r="O10" s="431"/>
      <c r="P10" s="431"/>
      <c r="Q10" s="432"/>
      <c r="R10" s="458">
        <v>518594</v>
      </c>
      <c r="S10" s="459"/>
      <c r="T10" s="459"/>
      <c r="U10" s="459"/>
      <c r="V10" s="460"/>
      <c r="W10" s="395"/>
      <c r="X10" s="396"/>
      <c r="Y10" s="396"/>
      <c r="Z10" s="396"/>
      <c r="AA10" s="396"/>
      <c r="AB10" s="396"/>
      <c r="AC10" s="396"/>
      <c r="AD10" s="396"/>
      <c r="AE10" s="396"/>
      <c r="AF10" s="396"/>
      <c r="AG10" s="396"/>
      <c r="AH10" s="396"/>
      <c r="AI10" s="396"/>
      <c r="AJ10" s="396"/>
      <c r="AK10" s="396"/>
      <c r="AL10" s="399"/>
      <c r="AM10" s="430" t="s">
        <v>115</v>
      </c>
      <c r="AN10" s="431"/>
      <c r="AO10" s="431"/>
      <c r="AP10" s="431"/>
      <c r="AQ10" s="431"/>
      <c r="AR10" s="431"/>
      <c r="AS10" s="431"/>
      <c r="AT10" s="432"/>
      <c r="AU10" s="433" t="s">
        <v>91</v>
      </c>
      <c r="AV10" s="434"/>
      <c r="AW10" s="434"/>
      <c r="AX10" s="434"/>
      <c r="AY10" s="435" t="s">
        <v>116</v>
      </c>
      <c r="AZ10" s="436"/>
      <c r="BA10" s="436"/>
      <c r="BB10" s="436"/>
      <c r="BC10" s="436"/>
      <c r="BD10" s="436"/>
      <c r="BE10" s="436"/>
      <c r="BF10" s="436"/>
      <c r="BG10" s="436"/>
      <c r="BH10" s="436"/>
      <c r="BI10" s="436"/>
      <c r="BJ10" s="436"/>
      <c r="BK10" s="436"/>
      <c r="BL10" s="436"/>
      <c r="BM10" s="437"/>
      <c r="BN10" s="438">
        <v>28427</v>
      </c>
      <c r="BO10" s="439"/>
      <c r="BP10" s="439"/>
      <c r="BQ10" s="439"/>
      <c r="BR10" s="439"/>
      <c r="BS10" s="439"/>
      <c r="BT10" s="439"/>
      <c r="BU10" s="440"/>
      <c r="BV10" s="438">
        <v>5482</v>
      </c>
      <c r="BW10" s="439"/>
      <c r="BX10" s="439"/>
      <c r="BY10" s="439"/>
      <c r="BZ10" s="439"/>
      <c r="CA10" s="439"/>
      <c r="CB10" s="439"/>
      <c r="CC10" s="440"/>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0" t="s">
        <v>120</v>
      </c>
      <c r="AN11" s="431"/>
      <c r="AO11" s="431"/>
      <c r="AP11" s="431"/>
      <c r="AQ11" s="431"/>
      <c r="AR11" s="431"/>
      <c r="AS11" s="431"/>
      <c r="AT11" s="432"/>
      <c r="AU11" s="433" t="s">
        <v>91</v>
      </c>
      <c r="AV11" s="434"/>
      <c r="AW11" s="434"/>
      <c r="AX11" s="434"/>
      <c r="AY11" s="435" t="s">
        <v>121</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122</v>
      </c>
      <c r="CE11" s="442"/>
      <c r="CF11" s="442"/>
      <c r="CG11" s="442"/>
      <c r="CH11" s="442"/>
      <c r="CI11" s="442"/>
      <c r="CJ11" s="442"/>
      <c r="CK11" s="442"/>
      <c r="CL11" s="442"/>
      <c r="CM11" s="442"/>
      <c r="CN11" s="442"/>
      <c r="CO11" s="442"/>
      <c r="CP11" s="442"/>
      <c r="CQ11" s="442"/>
      <c r="CR11" s="442"/>
      <c r="CS11" s="443"/>
      <c r="CT11" s="447" t="s">
        <v>123</v>
      </c>
      <c r="CU11" s="448"/>
      <c r="CV11" s="448"/>
      <c r="CW11" s="448"/>
      <c r="CX11" s="448"/>
      <c r="CY11" s="448"/>
      <c r="CZ11" s="448"/>
      <c r="DA11" s="449"/>
      <c r="DB11" s="447" t="s">
        <v>123</v>
      </c>
      <c r="DC11" s="448"/>
      <c r="DD11" s="448"/>
      <c r="DE11" s="448"/>
      <c r="DF11" s="448"/>
      <c r="DG11" s="448"/>
      <c r="DH11" s="448"/>
      <c r="DI11" s="449"/>
    </row>
    <row r="12" spans="1:119" ht="18.75" customHeight="1" x14ac:dyDescent="0.15">
      <c r="A12" s="169"/>
      <c r="B12" s="467" t="s">
        <v>124</v>
      </c>
      <c r="C12" s="468"/>
      <c r="D12" s="468"/>
      <c r="E12" s="468"/>
      <c r="F12" s="468"/>
      <c r="G12" s="468"/>
      <c r="H12" s="468"/>
      <c r="I12" s="468"/>
      <c r="J12" s="468"/>
      <c r="K12" s="469"/>
      <c r="L12" s="476" t="s">
        <v>125</v>
      </c>
      <c r="M12" s="477"/>
      <c r="N12" s="477"/>
      <c r="O12" s="477"/>
      <c r="P12" s="477"/>
      <c r="Q12" s="478"/>
      <c r="R12" s="479">
        <v>514595</v>
      </c>
      <c r="S12" s="480"/>
      <c r="T12" s="480"/>
      <c r="U12" s="480"/>
      <c r="V12" s="481"/>
      <c r="W12" s="482" t="s">
        <v>1</v>
      </c>
      <c r="X12" s="434"/>
      <c r="Y12" s="434"/>
      <c r="Z12" s="434"/>
      <c r="AA12" s="434"/>
      <c r="AB12" s="483"/>
      <c r="AC12" s="484" t="s">
        <v>126</v>
      </c>
      <c r="AD12" s="485"/>
      <c r="AE12" s="485"/>
      <c r="AF12" s="485"/>
      <c r="AG12" s="486"/>
      <c r="AH12" s="484" t="s">
        <v>127</v>
      </c>
      <c r="AI12" s="485"/>
      <c r="AJ12" s="485"/>
      <c r="AK12" s="485"/>
      <c r="AL12" s="487"/>
      <c r="AM12" s="430" t="s">
        <v>128</v>
      </c>
      <c r="AN12" s="431"/>
      <c r="AO12" s="431"/>
      <c r="AP12" s="431"/>
      <c r="AQ12" s="431"/>
      <c r="AR12" s="431"/>
      <c r="AS12" s="431"/>
      <c r="AT12" s="432"/>
      <c r="AU12" s="433" t="s">
        <v>91</v>
      </c>
      <c r="AV12" s="434"/>
      <c r="AW12" s="434"/>
      <c r="AX12" s="434"/>
      <c r="AY12" s="435" t="s">
        <v>129</v>
      </c>
      <c r="AZ12" s="436"/>
      <c r="BA12" s="436"/>
      <c r="BB12" s="436"/>
      <c r="BC12" s="436"/>
      <c r="BD12" s="436"/>
      <c r="BE12" s="436"/>
      <c r="BF12" s="436"/>
      <c r="BG12" s="436"/>
      <c r="BH12" s="436"/>
      <c r="BI12" s="436"/>
      <c r="BJ12" s="436"/>
      <c r="BK12" s="436"/>
      <c r="BL12" s="436"/>
      <c r="BM12" s="437"/>
      <c r="BN12" s="438">
        <v>4000000</v>
      </c>
      <c r="BO12" s="439"/>
      <c r="BP12" s="439"/>
      <c r="BQ12" s="439"/>
      <c r="BR12" s="439"/>
      <c r="BS12" s="439"/>
      <c r="BT12" s="439"/>
      <c r="BU12" s="440"/>
      <c r="BV12" s="438">
        <v>700000</v>
      </c>
      <c r="BW12" s="439"/>
      <c r="BX12" s="439"/>
      <c r="BY12" s="439"/>
      <c r="BZ12" s="439"/>
      <c r="CA12" s="439"/>
      <c r="CB12" s="439"/>
      <c r="CC12" s="440"/>
      <c r="CD12" s="441" t="s">
        <v>130</v>
      </c>
      <c r="CE12" s="442"/>
      <c r="CF12" s="442"/>
      <c r="CG12" s="442"/>
      <c r="CH12" s="442"/>
      <c r="CI12" s="442"/>
      <c r="CJ12" s="442"/>
      <c r="CK12" s="442"/>
      <c r="CL12" s="442"/>
      <c r="CM12" s="442"/>
      <c r="CN12" s="442"/>
      <c r="CO12" s="442"/>
      <c r="CP12" s="442"/>
      <c r="CQ12" s="442"/>
      <c r="CR12" s="442"/>
      <c r="CS12" s="443"/>
      <c r="CT12" s="447" t="s">
        <v>123</v>
      </c>
      <c r="CU12" s="448"/>
      <c r="CV12" s="448"/>
      <c r="CW12" s="448"/>
      <c r="CX12" s="448"/>
      <c r="CY12" s="448"/>
      <c r="CZ12" s="448"/>
      <c r="DA12" s="449"/>
      <c r="DB12" s="447" t="s">
        <v>123</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131</v>
      </c>
      <c r="N13" s="499"/>
      <c r="O13" s="499"/>
      <c r="P13" s="499"/>
      <c r="Q13" s="500"/>
      <c r="R13" s="491">
        <v>502238</v>
      </c>
      <c r="S13" s="492"/>
      <c r="T13" s="492"/>
      <c r="U13" s="492"/>
      <c r="V13" s="493"/>
      <c r="W13" s="417" t="s">
        <v>132</v>
      </c>
      <c r="X13" s="418"/>
      <c r="Y13" s="418"/>
      <c r="Z13" s="418"/>
      <c r="AA13" s="418"/>
      <c r="AB13" s="408"/>
      <c r="AC13" s="458">
        <v>5271</v>
      </c>
      <c r="AD13" s="459"/>
      <c r="AE13" s="459"/>
      <c r="AF13" s="459"/>
      <c r="AG13" s="501"/>
      <c r="AH13" s="458">
        <v>5788</v>
      </c>
      <c r="AI13" s="459"/>
      <c r="AJ13" s="459"/>
      <c r="AK13" s="459"/>
      <c r="AL13" s="460"/>
      <c r="AM13" s="430" t="s">
        <v>133</v>
      </c>
      <c r="AN13" s="431"/>
      <c r="AO13" s="431"/>
      <c r="AP13" s="431"/>
      <c r="AQ13" s="431"/>
      <c r="AR13" s="431"/>
      <c r="AS13" s="431"/>
      <c r="AT13" s="432"/>
      <c r="AU13" s="433" t="s">
        <v>102</v>
      </c>
      <c r="AV13" s="434"/>
      <c r="AW13" s="434"/>
      <c r="AX13" s="434"/>
      <c r="AY13" s="435" t="s">
        <v>134</v>
      </c>
      <c r="AZ13" s="436"/>
      <c r="BA13" s="436"/>
      <c r="BB13" s="436"/>
      <c r="BC13" s="436"/>
      <c r="BD13" s="436"/>
      <c r="BE13" s="436"/>
      <c r="BF13" s="436"/>
      <c r="BG13" s="436"/>
      <c r="BH13" s="436"/>
      <c r="BI13" s="436"/>
      <c r="BJ13" s="436"/>
      <c r="BK13" s="436"/>
      <c r="BL13" s="436"/>
      <c r="BM13" s="437"/>
      <c r="BN13" s="438">
        <v>-3623650</v>
      </c>
      <c r="BO13" s="439"/>
      <c r="BP13" s="439"/>
      <c r="BQ13" s="439"/>
      <c r="BR13" s="439"/>
      <c r="BS13" s="439"/>
      <c r="BT13" s="439"/>
      <c r="BU13" s="440"/>
      <c r="BV13" s="438">
        <v>-986191</v>
      </c>
      <c r="BW13" s="439"/>
      <c r="BX13" s="439"/>
      <c r="BY13" s="439"/>
      <c r="BZ13" s="439"/>
      <c r="CA13" s="439"/>
      <c r="CB13" s="439"/>
      <c r="CC13" s="440"/>
      <c r="CD13" s="441" t="s">
        <v>135</v>
      </c>
      <c r="CE13" s="442"/>
      <c r="CF13" s="442"/>
      <c r="CG13" s="442"/>
      <c r="CH13" s="442"/>
      <c r="CI13" s="442"/>
      <c r="CJ13" s="442"/>
      <c r="CK13" s="442"/>
      <c r="CL13" s="442"/>
      <c r="CM13" s="442"/>
      <c r="CN13" s="442"/>
      <c r="CO13" s="442"/>
      <c r="CP13" s="442"/>
      <c r="CQ13" s="442"/>
      <c r="CR13" s="442"/>
      <c r="CS13" s="443"/>
      <c r="CT13" s="404">
        <v>4.2</v>
      </c>
      <c r="CU13" s="405"/>
      <c r="CV13" s="405"/>
      <c r="CW13" s="405"/>
      <c r="CX13" s="405"/>
      <c r="CY13" s="405"/>
      <c r="CZ13" s="405"/>
      <c r="DA13" s="406"/>
      <c r="DB13" s="404">
        <v>3.9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136</v>
      </c>
      <c r="M14" s="489"/>
      <c r="N14" s="489"/>
      <c r="O14" s="489"/>
      <c r="P14" s="489"/>
      <c r="Q14" s="490"/>
      <c r="R14" s="491">
        <v>515831</v>
      </c>
      <c r="S14" s="492"/>
      <c r="T14" s="492"/>
      <c r="U14" s="492"/>
      <c r="V14" s="493"/>
      <c r="W14" s="397"/>
      <c r="X14" s="398"/>
      <c r="Y14" s="398"/>
      <c r="Z14" s="398"/>
      <c r="AA14" s="398"/>
      <c r="AB14" s="387"/>
      <c r="AC14" s="494">
        <v>2.4</v>
      </c>
      <c r="AD14" s="495"/>
      <c r="AE14" s="495"/>
      <c r="AF14" s="495"/>
      <c r="AG14" s="496"/>
      <c r="AH14" s="494">
        <v>2.6</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137</v>
      </c>
      <c r="CE14" s="503"/>
      <c r="CF14" s="503"/>
      <c r="CG14" s="503"/>
      <c r="CH14" s="503"/>
      <c r="CI14" s="503"/>
      <c r="CJ14" s="503"/>
      <c r="CK14" s="503"/>
      <c r="CL14" s="503"/>
      <c r="CM14" s="503"/>
      <c r="CN14" s="503"/>
      <c r="CO14" s="503"/>
      <c r="CP14" s="503"/>
      <c r="CQ14" s="503"/>
      <c r="CR14" s="503"/>
      <c r="CS14" s="504"/>
      <c r="CT14" s="505">
        <v>50.4</v>
      </c>
      <c r="CU14" s="506"/>
      <c r="CV14" s="506"/>
      <c r="CW14" s="506"/>
      <c r="CX14" s="506"/>
      <c r="CY14" s="506"/>
      <c r="CZ14" s="506"/>
      <c r="DA14" s="507"/>
      <c r="DB14" s="505">
        <v>44.1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131</v>
      </c>
      <c r="N15" s="499"/>
      <c r="O15" s="499"/>
      <c r="P15" s="499"/>
      <c r="Q15" s="500"/>
      <c r="R15" s="491">
        <v>505034</v>
      </c>
      <c r="S15" s="492"/>
      <c r="T15" s="492"/>
      <c r="U15" s="492"/>
      <c r="V15" s="493"/>
      <c r="W15" s="417" t="s">
        <v>138</v>
      </c>
      <c r="X15" s="418"/>
      <c r="Y15" s="418"/>
      <c r="Z15" s="418"/>
      <c r="AA15" s="418"/>
      <c r="AB15" s="408"/>
      <c r="AC15" s="458">
        <v>57710</v>
      </c>
      <c r="AD15" s="459"/>
      <c r="AE15" s="459"/>
      <c r="AF15" s="459"/>
      <c r="AG15" s="501"/>
      <c r="AH15" s="458">
        <v>60456</v>
      </c>
      <c r="AI15" s="459"/>
      <c r="AJ15" s="459"/>
      <c r="AK15" s="459"/>
      <c r="AL15" s="460"/>
      <c r="AM15" s="430"/>
      <c r="AN15" s="431"/>
      <c r="AO15" s="431"/>
      <c r="AP15" s="431"/>
      <c r="AQ15" s="431"/>
      <c r="AR15" s="431"/>
      <c r="AS15" s="431"/>
      <c r="AT15" s="432"/>
      <c r="AU15" s="433"/>
      <c r="AV15" s="434"/>
      <c r="AW15" s="434"/>
      <c r="AX15" s="434"/>
      <c r="AY15" s="367" t="s">
        <v>139</v>
      </c>
      <c r="AZ15" s="368"/>
      <c r="BA15" s="368"/>
      <c r="BB15" s="368"/>
      <c r="BC15" s="368"/>
      <c r="BD15" s="368"/>
      <c r="BE15" s="368"/>
      <c r="BF15" s="368"/>
      <c r="BG15" s="368"/>
      <c r="BH15" s="368"/>
      <c r="BI15" s="368"/>
      <c r="BJ15" s="368"/>
      <c r="BK15" s="368"/>
      <c r="BL15" s="368"/>
      <c r="BM15" s="369"/>
      <c r="BN15" s="370">
        <v>83224240</v>
      </c>
      <c r="BO15" s="371"/>
      <c r="BP15" s="371"/>
      <c r="BQ15" s="371"/>
      <c r="BR15" s="371"/>
      <c r="BS15" s="371"/>
      <c r="BT15" s="371"/>
      <c r="BU15" s="372"/>
      <c r="BV15" s="370">
        <v>81710086</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26.4</v>
      </c>
      <c r="AD16" s="495"/>
      <c r="AE16" s="495"/>
      <c r="AF16" s="495"/>
      <c r="AG16" s="496"/>
      <c r="AH16" s="494">
        <v>26.8</v>
      </c>
      <c r="AI16" s="495"/>
      <c r="AJ16" s="495"/>
      <c r="AK16" s="495"/>
      <c r="AL16" s="497"/>
      <c r="AM16" s="430"/>
      <c r="AN16" s="431"/>
      <c r="AO16" s="431"/>
      <c r="AP16" s="431"/>
      <c r="AQ16" s="431"/>
      <c r="AR16" s="431"/>
      <c r="AS16" s="431"/>
      <c r="AT16" s="432"/>
      <c r="AU16" s="433"/>
      <c r="AV16" s="434"/>
      <c r="AW16" s="434"/>
      <c r="AX16" s="434"/>
      <c r="AY16" s="435" t="s">
        <v>143</v>
      </c>
      <c r="AZ16" s="436"/>
      <c r="BA16" s="436"/>
      <c r="BB16" s="436"/>
      <c r="BC16" s="436"/>
      <c r="BD16" s="436"/>
      <c r="BE16" s="436"/>
      <c r="BF16" s="436"/>
      <c r="BG16" s="436"/>
      <c r="BH16" s="436"/>
      <c r="BI16" s="436"/>
      <c r="BJ16" s="436"/>
      <c r="BK16" s="436"/>
      <c r="BL16" s="436"/>
      <c r="BM16" s="437"/>
      <c r="BN16" s="438">
        <v>85887021</v>
      </c>
      <c r="BO16" s="439"/>
      <c r="BP16" s="439"/>
      <c r="BQ16" s="439"/>
      <c r="BR16" s="439"/>
      <c r="BS16" s="439"/>
      <c r="BT16" s="439"/>
      <c r="BU16" s="440"/>
      <c r="BV16" s="438">
        <v>83491363</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144</v>
      </c>
      <c r="N17" s="517"/>
      <c r="O17" s="517"/>
      <c r="P17" s="517"/>
      <c r="Q17" s="518"/>
      <c r="R17" s="513" t="s">
        <v>145</v>
      </c>
      <c r="S17" s="514"/>
      <c r="T17" s="514"/>
      <c r="U17" s="514"/>
      <c r="V17" s="515"/>
      <c r="W17" s="417" t="s">
        <v>146</v>
      </c>
      <c r="X17" s="418"/>
      <c r="Y17" s="418"/>
      <c r="Z17" s="418"/>
      <c r="AA17" s="418"/>
      <c r="AB17" s="408"/>
      <c r="AC17" s="458">
        <v>155631</v>
      </c>
      <c r="AD17" s="459"/>
      <c r="AE17" s="459"/>
      <c r="AF17" s="459"/>
      <c r="AG17" s="501"/>
      <c r="AH17" s="458">
        <v>159399</v>
      </c>
      <c r="AI17" s="459"/>
      <c r="AJ17" s="459"/>
      <c r="AK17" s="459"/>
      <c r="AL17" s="460"/>
      <c r="AM17" s="430"/>
      <c r="AN17" s="431"/>
      <c r="AO17" s="431"/>
      <c r="AP17" s="431"/>
      <c r="AQ17" s="431"/>
      <c r="AR17" s="431"/>
      <c r="AS17" s="431"/>
      <c r="AT17" s="432"/>
      <c r="AU17" s="433"/>
      <c r="AV17" s="434"/>
      <c r="AW17" s="434"/>
      <c r="AX17" s="434"/>
      <c r="AY17" s="435" t="s">
        <v>147</v>
      </c>
      <c r="AZ17" s="436"/>
      <c r="BA17" s="436"/>
      <c r="BB17" s="436"/>
      <c r="BC17" s="436"/>
      <c r="BD17" s="436"/>
      <c r="BE17" s="436"/>
      <c r="BF17" s="436"/>
      <c r="BG17" s="436"/>
      <c r="BH17" s="436"/>
      <c r="BI17" s="436"/>
      <c r="BJ17" s="436"/>
      <c r="BK17" s="436"/>
      <c r="BL17" s="436"/>
      <c r="BM17" s="437"/>
      <c r="BN17" s="438">
        <v>106732304</v>
      </c>
      <c r="BO17" s="439"/>
      <c r="BP17" s="439"/>
      <c r="BQ17" s="439"/>
      <c r="BR17" s="439"/>
      <c r="BS17" s="439"/>
      <c r="BT17" s="439"/>
      <c r="BU17" s="440"/>
      <c r="BV17" s="438">
        <v>104629284</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148</v>
      </c>
      <c r="C18" s="450"/>
      <c r="D18" s="450"/>
      <c r="E18" s="522"/>
      <c r="F18" s="522"/>
      <c r="G18" s="522"/>
      <c r="H18" s="522"/>
      <c r="I18" s="522"/>
      <c r="J18" s="522"/>
      <c r="K18" s="522"/>
      <c r="L18" s="523">
        <v>416.85</v>
      </c>
      <c r="M18" s="523"/>
      <c r="N18" s="523"/>
      <c r="O18" s="523"/>
      <c r="P18" s="523"/>
      <c r="Q18" s="523"/>
      <c r="R18" s="524"/>
      <c r="S18" s="524"/>
      <c r="T18" s="524"/>
      <c r="U18" s="524"/>
      <c r="V18" s="525"/>
      <c r="W18" s="419"/>
      <c r="X18" s="420"/>
      <c r="Y18" s="420"/>
      <c r="Z18" s="420"/>
      <c r="AA18" s="420"/>
      <c r="AB18" s="411"/>
      <c r="AC18" s="526">
        <v>71.2</v>
      </c>
      <c r="AD18" s="527"/>
      <c r="AE18" s="527"/>
      <c r="AF18" s="527"/>
      <c r="AG18" s="528"/>
      <c r="AH18" s="526">
        <v>70.599999999999994</v>
      </c>
      <c r="AI18" s="527"/>
      <c r="AJ18" s="527"/>
      <c r="AK18" s="527"/>
      <c r="AL18" s="529"/>
      <c r="AM18" s="430"/>
      <c r="AN18" s="431"/>
      <c r="AO18" s="431"/>
      <c r="AP18" s="431"/>
      <c r="AQ18" s="431"/>
      <c r="AR18" s="431"/>
      <c r="AS18" s="431"/>
      <c r="AT18" s="432"/>
      <c r="AU18" s="433"/>
      <c r="AV18" s="434"/>
      <c r="AW18" s="434"/>
      <c r="AX18" s="434"/>
      <c r="AY18" s="435" t="s">
        <v>149</v>
      </c>
      <c r="AZ18" s="436"/>
      <c r="BA18" s="436"/>
      <c r="BB18" s="436"/>
      <c r="BC18" s="436"/>
      <c r="BD18" s="436"/>
      <c r="BE18" s="436"/>
      <c r="BF18" s="436"/>
      <c r="BG18" s="436"/>
      <c r="BH18" s="436"/>
      <c r="BI18" s="436"/>
      <c r="BJ18" s="436"/>
      <c r="BK18" s="436"/>
      <c r="BL18" s="436"/>
      <c r="BM18" s="437"/>
      <c r="BN18" s="438">
        <v>111190966</v>
      </c>
      <c r="BO18" s="439"/>
      <c r="BP18" s="439"/>
      <c r="BQ18" s="439"/>
      <c r="BR18" s="439"/>
      <c r="BS18" s="439"/>
      <c r="BT18" s="439"/>
      <c r="BU18" s="440"/>
      <c r="BV18" s="438">
        <v>103007310</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150</v>
      </c>
      <c r="C19" s="450"/>
      <c r="D19" s="450"/>
      <c r="E19" s="522"/>
      <c r="F19" s="522"/>
      <c r="G19" s="522"/>
      <c r="H19" s="522"/>
      <c r="I19" s="522"/>
      <c r="J19" s="522"/>
      <c r="K19" s="522"/>
      <c r="L19" s="530">
        <v>1244</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151</v>
      </c>
      <c r="AZ19" s="436"/>
      <c r="BA19" s="436"/>
      <c r="BB19" s="436"/>
      <c r="BC19" s="436"/>
      <c r="BD19" s="436"/>
      <c r="BE19" s="436"/>
      <c r="BF19" s="436"/>
      <c r="BG19" s="436"/>
      <c r="BH19" s="436"/>
      <c r="BI19" s="436"/>
      <c r="BJ19" s="436"/>
      <c r="BK19" s="436"/>
      <c r="BL19" s="436"/>
      <c r="BM19" s="437"/>
      <c r="BN19" s="438">
        <v>141281650</v>
      </c>
      <c r="BO19" s="439"/>
      <c r="BP19" s="439"/>
      <c r="BQ19" s="439"/>
      <c r="BR19" s="439"/>
      <c r="BS19" s="439"/>
      <c r="BT19" s="439"/>
      <c r="BU19" s="440"/>
      <c r="BV19" s="438">
        <v>132392685</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152</v>
      </c>
      <c r="C20" s="450"/>
      <c r="D20" s="450"/>
      <c r="E20" s="522"/>
      <c r="F20" s="522"/>
      <c r="G20" s="522"/>
      <c r="H20" s="522"/>
      <c r="I20" s="522"/>
      <c r="J20" s="522"/>
      <c r="K20" s="522"/>
      <c r="L20" s="530">
        <v>230841</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153</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154</v>
      </c>
      <c r="C22" s="551"/>
      <c r="D22" s="552"/>
      <c r="E22" s="413" t="s">
        <v>1</v>
      </c>
      <c r="F22" s="418"/>
      <c r="G22" s="418"/>
      <c r="H22" s="418"/>
      <c r="I22" s="418"/>
      <c r="J22" s="418"/>
      <c r="K22" s="408"/>
      <c r="L22" s="413" t="s">
        <v>155</v>
      </c>
      <c r="M22" s="418"/>
      <c r="N22" s="418"/>
      <c r="O22" s="418"/>
      <c r="P22" s="408"/>
      <c r="Q22" s="559" t="s">
        <v>156</v>
      </c>
      <c r="R22" s="560"/>
      <c r="S22" s="560"/>
      <c r="T22" s="560"/>
      <c r="U22" s="560"/>
      <c r="V22" s="561"/>
      <c r="W22" s="565" t="s">
        <v>157</v>
      </c>
      <c r="X22" s="551"/>
      <c r="Y22" s="552"/>
      <c r="Z22" s="413" t="s">
        <v>1</v>
      </c>
      <c r="AA22" s="418"/>
      <c r="AB22" s="418"/>
      <c r="AC22" s="418"/>
      <c r="AD22" s="418"/>
      <c r="AE22" s="418"/>
      <c r="AF22" s="418"/>
      <c r="AG22" s="408"/>
      <c r="AH22" s="570" t="s">
        <v>158</v>
      </c>
      <c r="AI22" s="418"/>
      <c r="AJ22" s="418"/>
      <c r="AK22" s="418"/>
      <c r="AL22" s="408"/>
      <c r="AM22" s="570" t="s">
        <v>159</v>
      </c>
      <c r="AN22" s="571"/>
      <c r="AO22" s="571"/>
      <c r="AP22" s="571"/>
      <c r="AQ22" s="571"/>
      <c r="AR22" s="572"/>
      <c r="AS22" s="559" t="s">
        <v>156</v>
      </c>
      <c r="AT22" s="560"/>
      <c r="AU22" s="560"/>
      <c r="AV22" s="560"/>
      <c r="AW22" s="560"/>
      <c r="AX22" s="576"/>
      <c r="AY22" s="367" t="s">
        <v>160</v>
      </c>
      <c r="AZ22" s="368"/>
      <c r="BA22" s="368"/>
      <c r="BB22" s="368"/>
      <c r="BC22" s="368"/>
      <c r="BD22" s="368"/>
      <c r="BE22" s="368"/>
      <c r="BF22" s="368"/>
      <c r="BG22" s="368"/>
      <c r="BH22" s="368"/>
      <c r="BI22" s="368"/>
      <c r="BJ22" s="368"/>
      <c r="BK22" s="368"/>
      <c r="BL22" s="368"/>
      <c r="BM22" s="369"/>
      <c r="BN22" s="370">
        <v>143649454</v>
      </c>
      <c r="BO22" s="371"/>
      <c r="BP22" s="371"/>
      <c r="BQ22" s="371"/>
      <c r="BR22" s="371"/>
      <c r="BS22" s="371"/>
      <c r="BT22" s="371"/>
      <c r="BU22" s="372"/>
      <c r="BV22" s="370">
        <v>145134979</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161</v>
      </c>
      <c r="AZ23" s="436"/>
      <c r="BA23" s="436"/>
      <c r="BB23" s="436"/>
      <c r="BC23" s="436"/>
      <c r="BD23" s="436"/>
      <c r="BE23" s="436"/>
      <c r="BF23" s="436"/>
      <c r="BG23" s="436"/>
      <c r="BH23" s="436"/>
      <c r="BI23" s="436"/>
      <c r="BJ23" s="436"/>
      <c r="BK23" s="436"/>
      <c r="BL23" s="436"/>
      <c r="BM23" s="437"/>
      <c r="BN23" s="438">
        <v>108258941</v>
      </c>
      <c r="BO23" s="439"/>
      <c r="BP23" s="439"/>
      <c r="BQ23" s="439"/>
      <c r="BR23" s="439"/>
      <c r="BS23" s="439"/>
      <c r="BT23" s="439"/>
      <c r="BU23" s="440"/>
      <c r="BV23" s="438">
        <v>107720954</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162</v>
      </c>
      <c r="F24" s="431"/>
      <c r="G24" s="431"/>
      <c r="H24" s="431"/>
      <c r="I24" s="431"/>
      <c r="J24" s="431"/>
      <c r="K24" s="432"/>
      <c r="L24" s="458">
        <v>1</v>
      </c>
      <c r="M24" s="459"/>
      <c r="N24" s="459"/>
      <c r="O24" s="459"/>
      <c r="P24" s="501"/>
      <c r="Q24" s="458">
        <v>11092</v>
      </c>
      <c r="R24" s="459"/>
      <c r="S24" s="459"/>
      <c r="T24" s="459"/>
      <c r="U24" s="459"/>
      <c r="V24" s="501"/>
      <c r="W24" s="566"/>
      <c r="X24" s="554"/>
      <c r="Y24" s="555"/>
      <c r="Z24" s="457" t="s">
        <v>163</v>
      </c>
      <c r="AA24" s="431"/>
      <c r="AB24" s="431"/>
      <c r="AC24" s="431"/>
      <c r="AD24" s="431"/>
      <c r="AE24" s="431"/>
      <c r="AF24" s="431"/>
      <c r="AG24" s="432"/>
      <c r="AH24" s="458">
        <v>2939</v>
      </c>
      <c r="AI24" s="459"/>
      <c r="AJ24" s="459"/>
      <c r="AK24" s="459"/>
      <c r="AL24" s="501"/>
      <c r="AM24" s="458">
        <v>9592896</v>
      </c>
      <c r="AN24" s="459"/>
      <c r="AO24" s="459"/>
      <c r="AP24" s="459"/>
      <c r="AQ24" s="459"/>
      <c r="AR24" s="501"/>
      <c r="AS24" s="458">
        <v>3264</v>
      </c>
      <c r="AT24" s="459"/>
      <c r="AU24" s="459"/>
      <c r="AV24" s="459"/>
      <c r="AW24" s="459"/>
      <c r="AX24" s="460"/>
      <c r="AY24" s="544" t="s">
        <v>164</v>
      </c>
      <c r="AZ24" s="545"/>
      <c r="BA24" s="545"/>
      <c r="BB24" s="545"/>
      <c r="BC24" s="545"/>
      <c r="BD24" s="545"/>
      <c r="BE24" s="545"/>
      <c r="BF24" s="545"/>
      <c r="BG24" s="545"/>
      <c r="BH24" s="545"/>
      <c r="BI24" s="545"/>
      <c r="BJ24" s="545"/>
      <c r="BK24" s="545"/>
      <c r="BL24" s="545"/>
      <c r="BM24" s="546"/>
      <c r="BN24" s="438">
        <v>115067960</v>
      </c>
      <c r="BO24" s="439"/>
      <c r="BP24" s="439"/>
      <c r="BQ24" s="439"/>
      <c r="BR24" s="439"/>
      <c r="BS24" s="439"/>
      <c r="BT24" s="439"/>
      <c r="BU24" s="440"/>
      <c r="BV24" s="438">
        <v>113400506</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165</v>
      </c>
      <c r="F25" s="431"/>
      <c r="G25" s="431"/>
      <c r="H25" s="431"/>
      <c r="I25" s="431"/>
      <c r="J25" s="431"/>
      <c r="K25" s="432"/>
      <c r="L25" s="458">
        <v>2</v>
      </c>
      <c r="M25" s="459"/>
      <c r="N25" s="459"/>
      <c r="O25" s="459"/>
      <c r="P25" s="501"/>
      <c r="Q25" s="458">
        <v>9024</v>
      </c>
      <c r="R25" s="459"/>
      <c r="S25" s="459"/>
      <c r="T25" s="459"/>
      <c r="U25" s="459"/>
      <c r="V25" s="501"/>
      <c r="W25" s="566"/>
      <c r="X25" s="554"/>
      <c r="Y25" s="555"/>
      <c r="Z25" s="457" t="s">
        <v>166</v>
      </c>
      <c r="AA25" s="431"/>
      <c r="AB25" s="431"/>
      <c r="AC25" s="431"/>
      <c r="AD25" s="431"/>
      <c r="AE25" s="431"/>
      <c r="AF25" s="431"/>
      <c r="AG25" s="432"/>
      <c r="AH25" s="458">
        <v>465</v>
      </c>
      <c r="AI25" s="459"/>
      <c r="AJ25" s="459"/>
      <c r="AK25" s="459"/>
      <c r="AL25" s="501"/>
      <c r="AM25" s="458">
        <v>1590300</v>
      </c>
      <c r="AN25" s="459"/>
      <c r="AO25" s="459"/>
      <c r="AP25" s="459"/>
      <c r="AQ25" s="459"/>
      <c r="AR25" s="501"/>
      <c r="AS25" s="458">
        <v>3420</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35492256</v>
      </c>
      <c r="BO25" s="371"/>
      <c r="BP25" s="371"/>
      <c r="BQ25" s="371"/>
      <c r="BR25" s="371"/>
      <c r="BS25" s="371"/>
      <c r="BT25" s="371"/>
      <c r="BU25" s="372"/>
      <c r="BV25" s="370">
        <v>33687377</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168</v>
      </c>
      <c r="F26" s="431"/>
      <c r="G26" s="431"/>
      <c r="H26" s="431"/>
      <c r="I26" s="431"/>
      <c r="J26" s="431"/>
      <c r="K26" s="432"/>
      <c r="L26" s="458">
        <v>1</v>
      </c>
      <c r="M26" s="459"/>
      <c r="N26" s="459"/>
      <c r="O26" s="459"/>
      <c r="P26" s="501"/>
      <c r="Q26" s="458">
        <v>7097</v>
      </c>
      <c r="R26" s="459"/>
      <c r="S26" s="459"/>
      <c r="T26" s="459"/>
      <c r="U26" s="459"/>
      <c r="V26" s="501"/>
      <c r="W26" s="566"/>
      <c r="X26" s="554"/>
      <c r="Y26" s="555"/>
      <c r="Z26" s="457" t="s">
        <v>169</v>
      </c>
      <c r="AA26" s="578"/>
      <c r="AB26" s="578"/>
      <c r="AC26" s="578"/>
      <c r="AD26" s="578"/>
      <c r="AE26" s="578"/>
      <c r="AF26" s="578"/>
      <c r="AG26" s="579"/>
      <c r="AH26" s="458">
        <v>67</v>
      </c>
      <c r="AI26" s="459"/>
      <c r="AJ26" s="459"/>
      <c r="AK26" s="459"/>
      <c r="AL26" s="501"/>
      <c r="AM26" s="458">
        <v>210246</v>
      </c>
      <c r="AN26" s="459"/>
      <c r="AO26" s="459"/>
      <c r="AP26" s="459"/>
      <c r="AQ26" s="459"/>
      <c r="AR26" s="501"/>
      <c r="AS26" s="458">
        <v>3138</v>
      </c>
      <c r="AT26" s="459"/>
      <c r="AU26" s="459"/>
      <c r="AV26" s="459"/>
      <c r="AW26" s="459"/>
      <c r="AX26" s="460"/>
      <c r="AY26" s="441" t="s">
        <v>170</v>
      </c>
      <c r="AZ26" s="442"/>
      <c r="BA26" s="442"/>
      <c r="BB26" s="442"/>
      <c r="BC26" s="442"/>
      <c r="BD26" s="442"/>
      <c r="BE26" s="442"/>
      <c r="BF26" s="442"/>
      <c r="BG26" s="442"/>
      <c r="BH26" s="442"/>
      <c r="BI26" s="442"/>
      <c r="BJ26" s="442"/>
      <c r="BK26" s="442"/>
      <c r="BL26" s="442"/>
      <c r="BM26" s="443"/>
      <c r="BN26" s="438">
        <v>460000</v>
      </c>
      <c r="BO26" s="439"/>
      <c r="BP26" s="439"/>
      <c r="BQ26" s="439"/>
      <c r="BR26" s="439"/>
      <c r="BS26" s="439"/>
      <c r="BT26" s="439"/>
      <c r="BU26" s="440"/>
      <c r="BV26" s="438">
        <v>400000</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171</v>
      </c>
      <c r="F27" s="431"/>
      <c r="G27" s="431"/>
      <c r="H27" s="431"/>
      <c r="I27" s="431"/>
      <c r="J27" s="431"/>
      <c r="K27" s="432"/>
      <c r="L27" s="458">
        <v>1</v>
      </c>
      <c r="M27" s="459"/>
      <c r="N27" s="459"/>
      <c r="O27" s="459"/>
      <c r="P27" s="501"/>
      <c r="Q27" s="458">
        <v>8000</v>
      </c>
      <c r="R27" s="459"/>
      <c r="S27" s="459"/>
      <c r="T27" s="459"/>
      <c r="U27" s="459"/>
      <c r="V27" s="501"/>
      <c r="W27" s="566"/>
      <c r="X27" s="554"/>
      <c r="Y27" s="555"/>
      <c r="Z27" s="457" t="s">
        <v>172</v>
      </c>
      <c r="AA27" s="431"/>
      <c r="AB27" s="431"/>
      <c r="AC27" s="431"/>
      <c r="AD27" s="431"/>
      <c r="AE27" s="431"/>
      <c r="AF27" s="431"/>
      <c r="AG27" s="432"/>
      <c r="AH27" s="458">
        <v>50</v>
      </c>
      <c r="AI27" s="459"/>
      <c r="AJ27" s="459"/>
      <c r="AK27" s="459"/>
      <c r="AL27" s="501"/>
      <c r="AM27" s="458">
        <v>190750</v>
      </c>
      <c r="AN27" s="459"/>
      <c r="AO27" s="459"/>
      <c r="AP27" s="459"/>
      <c r="AQ27" s="459"/>
      <c r="AR27" s="501"/>
      <c r="AS27" s="458">
        <v>3815</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47">
        <v>2000714</v>
      </c>
      <c r="BO27" s="548"/>
      <c r="BP27" s="548"/>
      <c r="BQ27" s="548"/>
      <c r="BR27" s="548"/>
      <c r="BS27" s="548"/>
      <c r="BT27" s="548"/>
      <c r="BU27" s="549"/>
      <c r="BV27" s="547">
        <v>2000526</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174</v>
      </c>
      <c r="F28" s="431"/>
      <c r="G28" s="431"/>
      <c r="H28" s="431"/>
      <c r="I28" s="431"/>
      <c r="J28" s="431"/>
      <c r="K28" s="432"/>
      <c r="L28" s="458">
        <v>1</v>
      </c>
      <c r="M28" s="459"/>
      <c r="N28" s="459"/>
      <c r="O28" s="459"/>
      <c r="P28" s="501"/>
      <c r="Q28" s="458">
        <v>7100</v>
      </c>
      <c r="R28" s="459"/>
      <c r="S28" s="459"/>
      <c r="T28" s="459"/>
      <c r="U28" s="459"/>
      <c r="V28" s="501"/>
      <c r="W28" s="566"/>
      <c r="X28" s="554"/>
      <c r="Y28" s="555"/>
      <c r="Z28" s="457" t="s">
        <v>175</v>
      </c>
      <c r="AA28" s="431"/>
      <c r="AB28" s="431"/>
      <c r="AC28" s="431"/>
      <c r="AD28" s="431"/>
      <c r="AE28" s="431"/>
      <c r="AF28" s="431"/>
      <c r="AG28" s="432"/>
      <c r="AH28" s="458" t="s">
        <v>123</v>
      </c>
      <c r="AI28" s="459"/>
      <c r="AJ28" s="459"/>
      <c r="AK28" s="459"/>
      <c r="AL28" s="501"/>
      <c r="AM28" s="458" t="s">
        <v>123</v>
      </c>
      <c r="AN28" s="459"/>
      <c r="AO28" s="459"/>
      <c r="AP28" s="459"/>
      <c r="AQ28" s="459"/>
      <c r="AR28" s="501"/>
      <c r="AS28" s="458" t="s">
        <v>123</v>
      </c>
      <c r="AT28" s="459"/>
      <c r="AU28" s="459"/>
      <c r="AV28" s="459"/>
      <c r="AW28" s="459"/>
      <c r="AX28" s="460"/>
      <c r="AY28" s="580" t="s">
        <v>176</v>
      </c>
      <c r="AZ28" s="581"/>
      <c r="BA28" s="581"/>
      <c r="BB28" s="582"/>
      <c r="BC28" s="367" t="s">
        <v>46</v>
      </c>
      <c r="BD28" s="368"/>
      <c r="BE28" s="368"/>
      <c r="BF28" s="368"/>
      <c r="BG28" s="368"/>
      <c r="BH28" s="368"/>
      <c r="BI28" s="368"/>
      <c r="BJ28" s="368"/>
      <c r="BK28" s="368"/>
      <c r="BL28" s="368"/>
      <c r="BM28" s="369"/>
      <c r="BN28" s="370">
        <v>11036831</v>
      </c>
      <c r="BO28" s="371"/>
      <c r="BP28" s="371"/>
      <c r="BQ28" s="371"/>
      <c r="BR28" s="371"/>
      <c r="BS28" s="371"/>
      <c r="BT28" s="371"/>
      <c r="BU28" s="372"/>
      <c r="BV28" s="370">
        <v>14008404</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177</v>
      </c>
      <c r="F29" s="431"/>
      <c r="G29" s="431"/>
      <c r="H29" s="431"/>
      <c r="I29" s="431"/>
      <c r="J29" s="431"/>
      <c r="K29" s="432"/>
      <c r="L29" s="458">
        <v>43</v>
      </c>
      <c r="M29" s="459"/>
      <c r="N29" s="459"/>
      <c r="O29" s="459"/>
      <c r="P29" s="501"/>
      <c r="Q29" s="458">
        <v>6700</v>
      </c>
      <c r="R29" s="459"/>
      <c r="S29" s="459"/>
      <c r="T29" s="459"/>
      <c r="U29" s="459"/>
      <c r="V29" s="501"/>
      <c r="W29" s="567"/>
      <c r="X29" s="568"/>
      <c r="Y29" s="569"/>
      <c r="Z29" s="457" t="s">
        <v>178</v>
      </c>
      <c r="AA29" s="431"/>
      <c r="AB29" s="431"/>
      <c r="AC29" s="431"/>
      <c r="AD29" s="431"/>
      <c r="AE29" s="431"/>
      <c r="AF29" s="431"/>
      <c r="AG29" s="432"/>
      <c r="AH29" s="458">
        <v>2989</v>
      </c>
      <c r="AI29" s="459"/>
      <c r="AJ29" s="459"/>
      <c r="AK29" s="459"/>
      <c r="AL29" s="501"/>
      <c r="AM29" s="458">
        <v>9783646</v>
      </c>
      <c r="AN29" s="459"/>
      <c r="AO29" s="459"/>
      <c r="AP29" s="459"/>
      <c r="AQ29" s="459"/>
      <c r="AR29" s="501"/>
      <c r="AS29" s="458">
        <v>3273</v>
      </c>
      <c r="AT29" s="459"/>
      <c r="AU29" s="459"/>
      <c r="AV29" s="459"/>
      <c r="AW29" s="459"/>
      <c r="AX29" s="460"/>
      <c r="AY29" s="583"/>
      <c r="AZ29" s="584"/>
      <c r="BA29" s="584"/>
      <c r="BB29" s="585"/>
      <c r="BC29" s="435" t="s">
        <v>179</v>
      </c>
      <c r="BD29" s="436"/>
      <c r="BE29" s="436"/>
      <c r="BF29" s="436"/>
      <c r="BG29" s="436"/>
      <c r="BH29" s="436"/>
      <c r="BI29" s="436"/>
      <c r="BJ29" s="436"/>
      <c r="BK29" s="436"/>
      <c r="BL29" s="436"/>
      <c r="BM29" s="437"/>
      <c r="BN29" s="438">
        <v>3507603</v>
      </c>
      <c r="BO29" s="439"/>
      <c r="BP29" s="439"/>
      <c r="BQ29" s="439"/>
      <c r="BR29" s="439"/>
      <c r="BS29" s="439"/>
      <c r="BT29" s="439"/>
      <c r="BU29" s="440"/>
      <c r="BV29" s="438">
        <v>3419920</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180</v>
      </c>
      <c r="X30" s="594"/>
      <c r="Y30" s="594"/>
      <c r="Z30" s="594"/>
      <c r="AA30" s="594"/>
      <c r="AB30" s="594"/>
      <c r="AC30" s="594"/>
      <c r="AD30" s="594"/>
      <c r="AE30" s="594"/>
      <c r="AF30" s="594"/>
      <c r="AG30" s="595"/>
      <c r="AH30" s="526">
        <v>101.7</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6663358</v>
      </c>
      <c r="BO30" s="548"/>
      <c r="BP30" s="548"/>
      <c r="BQ30" s="548"/>
      <c r="BR30" s="548"/>
      <c r="BS30" s="548"/>
      <c r="BT30" s="548"/>
      <c r="BU30" s="549"/>
      <c r="BV30" s="547">
        <v>9445926</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181</v>
      </c>
      <c r="D32" s="589"/>
      <c r="E32" s="589"/>
      <c r="F32" s="589"/>
      <c r="G32" s="589"/>
      <c r="H32" s="589"/>
      <c r="I32" s="589"/>
      <c r="J32" s="589"/>
      <c r="K32" s="589"/>
      <c r="L32" s="589"/>
      <c r="M32" s="589"/>
      <c r="N32" s="589"/>
      <c r="O32" s="589"/>
      <c r="P32" s="589"/>
      <c r="Q32" s="589"/>
      <c r="R32" s="589"/>
      <c r="S32" s="589"/>
      <c r="U32" s="442" t="s">
        <v>182</v>
      </c>
      <c r="V32" s="442"/>
      <c r="W32" s="442"/>
      <c r="X32" s="442"/>
      <c r="Y32" s="442"/>
      <c r="Z32" s="442"/>
      <c r="AA32" s="442"/>
      <c r="AB32" s="442"/>
      <c r="AC32" s="442"/>
      <c r="AD32" s="442"/>
      <c r="AE32" s="442"/>
      <c r="AF32" s="442"/>
      <c r="AG32" s="442"/>
      <c r="AH32" s="442"/>
      <c r="AI32" s="442"/>
      <c r="AJ32" s="442"/>
      <c r="AK32" s="442"/>
      <c r="AM32" s="442" t="s">
        <v>183</v>
      </c>
      <c r="AN32" s="442"/>
      <c r="AO32" s="442"/>
      <c r="AP32" s="442"/>
      <c r="AQ32" s="442"/>
      <c r="AR32" s="442"/>
      <c r="AS32" s="442"/>
      <c r="AT32" s="442"/>
      <c r="AU32" s="442"/>
      <c r="AV32" s="442"/>
      <c r="AW32" s="442"/>
      <c r="AX32" s="442"/>
      <c r="AY32" s="442"/>
      <c r="AZ32" s="442"/>
      <c r="BA32" s="442"/>
      <c r="BB32" s="442"/>
      <c r="BC32" s="442"/>
      <c r="BE32" s="442" t="s">
        <v>184</v>
      </c>
      <c r="BF32" s="442"/>
      <c r="BG32" s="442"/>
      <c r="BH32" s="442"/>
      <c r="BI32" s="442"/>
      <c r="BJ32" s="442"/>
      <c r="BK32" s="442"/>
      <c r="BL32" s="442"/>
      <c r="BM32" s="442"/>
      <c r="BN32" s="442"/>
      <c r="BO32" s="442"/>
      <c r="BP32" s="442"/>
      <c r="BQ32" s="442"/>
      <c r="BR32" s="442"/>
      <c r="BS32" s="442"/>
      <c r="BT32" s="442"/>
      <c r="BU32" s="442"/>
      <c r="BW32" s="442" t="s">
        <v>185</v>
      </c>
      <c r="BX32" s="442"/>
      <c r="BY32" s="442"/>
      <c r="BZ32" s="442"/>
      <c r="CA32" s="442"/>
      <c r="CB32" s="442"/>
      <c r="CC32" s="442"/>
      <c r="CD32" s="442"/>
      <c r="CE32" s="442"/>
      <c r="CF32" s="442"/>
      <c r="CG32" s="442"/>
      <c r="CH32" s="442"/>
      <c r="CI32" s="442"/>
      <c r="CJ32" s="442"/>
      <c r="CK32" s="442"/>
      <c r="CL32" s="442"/>
      <c r="CM32" s="442"/>
      <c r="CO32" s="442" t="s">
        <v>186</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187</v>
      </c>
      <c r="D33" s="425"/>
      <c r="E33" s="396" t="s">
        <v>188</v>
      </c>
      <c r="F33" s="396"/>
      <c r="G33" s="396"/>
      <c r="H33" s="396"/>
      <c r="I33" s="396"/>
      <c r="J33" s="396"/>
      <c r="K33" s="396"/>
      <c r="L33" s="396"/>
      <c r="M33" s="396"/>
      <c r="N33" s="396"/>
      <c r="O33" s="396"/>
      <c r="P33" s="396"/>
      <c r="Q33" s="396"/>
      <c r="R33" s="396"/>
      <c r="S33" s="396"/>
      <c r="T33" s="194"/>
      <c r="U33" s="425" t="s">
        <v>187</v>
      </c>
      <c r="V33" s="425"/>
      <c r="W33" s="396" t="s">
        <v>188</v>
      </c>
      <c r="X33" s="396"/>
      <c r="Y33" s="396"/>
      <c r="Z33" s="396"/>
      <c r="AA33" s="396"/>
      <c r="AB33" s="396"/>
      <c r="AC33" s="396"/>
      <c r="AD33" s="396"/>
      <c r="AE33" s="396"/>
      <c r="AF33" s="396"/>
      <c r="AG33" s="396"/>
      <c r="AH33" s="396"/>
      <c r="AI33" s="396"/>
      <c r="AJ33" s="396"/>
      <c r="AK33" s="396"/>
      <c r="AL33" s="194"/>
      <c r="AM33" s="425" t="s">
        <v>187</v>
      </c>
      <c r="AN33" s="425"/>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25" t="s">
        <v>189</v>
      </c>
      <c r="BX33" s="425"/>
      <c r="BY33" s="396" t="s">
        <v>191</v>
      </c>
      <c r="BZ33" s="396"/>
      <c r="CA33" s="396"/>
      <c r="CB33" s="396"/>
      <c r="CC33" s="396"/>
      <c r="CD33" s="396"/>
      <c r="CE33" s="396"/>
      <c r="CF33" s="396"/>
      <c r="CG33" s="396"/>
      <c r="CH33" s="396"/>
      <c r="CI33" s="396"/>
      <c r="CJ33" s="396"/>
      <c r="CK33" s="396"/>
      <c r="CL33" s="396"/>
      <c r="CM33" s="396"/>
      <c r="CN33" s="194"/>
      <c r="CO33" s="425" t="s">
        <v>187</v>
      </c>
      <c r="CP33" s="425"/>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8</v>
      </c>
      <c r="V34" s="597"/>
      <c r="W34" s="598" t="str">
        <f>IF('各会計、関係団体の財政状況及び健全化判断比率'!B28="","",'各会計、関係団体の財政状況及び健全化判断比率'!B28)</f>
        <v>競輪</v>
      </c>
      <c r="X34" s="598"/>
      <c r="Y34" s="598"/>
      <c r="Z34" s="598"/>
      <c r="AA34" s="598"/>
      <c r="AB34" s="598"/>
      <c r="AC34" s="598"/>
      <c r="AD34" s="598"/>
      <c r="AE34" s="598"/>
      <c r="AF34" s="598"/>
      <c r="AG34" s="598"/>
      <c r="AH34" s="598"/>
      <c r="AI34" s="598"/>
      <c r="AJ34" s="598"/>
      <c r="AK34" s="598"/>
      <c r="AL34" s="169"/>
      <c r="AM34" s="597">
        <f>IF(AO34="","",MAX(C34:D43,U34:V43)+1)</f>
        <v>13</v>
      </c>
      <c r="AN34" s="597"/>
      <c r="AO34" s="598" t="str">
        <f>IF('各会計、関係団体の財政状況及び健全化判断比率'!B33="","",'各会計、関係団体の財政状況及び健全化判断比率'!B33)</f>
        <v>中央卸売市場事業</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16</v>
      </c>
      <c r="BX34" s="597"/>
      <c r="BY34" s="598" t="str">
        <f>IF('各会計、関係団体の財政状況及び健全化判断比率'!B68="","",'各会計、関係団体の財政状況及び健全化判断比率'!B68)</f>
        <v>栃木県後期高齢者医療広域連合（一般会計）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宇都宮市医療保健事業団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宇大東南部第２土地区画整理事業</v>
      </c>
      <c r="F35" s="598"/>
      <c r="G35" s="598"/>
      <c r="H35" s="598"/>
      <c r="I35" s="598"/>
      <c r="J35" s="598"/>
      <c r="K35" s="598"/>
      <c r="L35" s="598"/>
      <c r="M35" s="598"/>
      <c r="N35" s="598"/>
      <c r="O35" s="598"/>
      <c r="P35" s="598"/>
      <c r="Q35" s="598"/>
      <c r="R35" s="598"/>
      <c r="S35" s="598"/>
      <c r="T35" s="169"/>
      <c r="U35" s="597">
        <f>IF(W35="","",U34+1)</f>
        <v>9</v>
      </c>
      <c r="V35" s="597"/>
      <c r="W35" s="598" t="str">
        <f>IF('各会計、関係団体の財政状況及び健全化判断比率'!B29="","",'各会計、関係団体の財政状況及び健全化判断比率'!B29)</f>
        <v>後期高齢者医療</v>
      </c>
      <c r="X35" s="598"/>
      <c r="Y35" s="598"/>
      <c r="Z35" s="598"/>
      <c r="AA35" s="598"/>
      <c r="AB35" s="598"/>
      <c r="AC35" s="598"/>
      <c r="AD35" s="598"/>
      <c r="AE35" s="598"/>
      <c r="AF35" s="598"/>
      <c r="AG35" s="598"/>
      <c r="AH35" s="598"/>
      <c r="AI35" s="598"/>
      <c r="AJ35" s="598"/>
      <c r="AK35" s="598"/>
      <c r="AL35" s="169"/>
      <c r="AM35" s="597">
        <f t="shared" ref="AM35:AM43" si="0">IF(AO35="","",AM34+1)</f>
        <v>14</v>
      </c>
      <c r="AN35" s="597"/>
      <c r="AO35" s="598" t="str">
        <f>IF('各会計、関係団体の財政状況及び健全化判断比率'!B34="","",'各会計、関係団体の財政状況及び健全化判断比率'!B34)</f>
        <v>水道事業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17</v>
      </c>
      <c r="BX35" s="597"/>
      <c r="BY35" s="598" t="str">
        <f>IF('各会計、関係団体の財政状況及び健全化判断比率'!B69="","",'各会計、関係団体の財政状況及び健全化判断比率'!B69)</f>
        <v>栃木県後期高齢者医療広域連合（後期高齢者医療特別会計）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21</v>
      </c>
      <c r="CP35" s="597"/>
      <c r="CQ35" s="598" t="str">
        <f>IF('各会計、関係団体の財政状況及び健全化判断比率'!BS8="","",'各会計、関係団体の財政状況及び健全化判断比率'!BS8)</f>
        <v>宇都宮市農業公社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岡本駅西土地区画整理事業</v>
      </c>
      <c r="F36" s="598"/>
      <c r="G36" s="598"/>
      <c r="H36" s="598"/>
      <c r="I36" s="598"/>
      <c r="J36" s="598"/>
      <c r="K36" s="598"/>
      <c r="L36" s="598"/>
      <c r="M36" s="598"/>
      <c r="N36" s="598"/>
      <c r="O36" s="598"/>
      <c r="P36" s="598"/>
      <c r="Q36" s="598"/>
      <c r="R36" s="598"/>
      <c r="S36" s="598"/>
      <c r="T36" s="169"/>
      <c r="U36" s="597">
        <f t="shared" ref="U36:U43" si="4">IF(W36="","",U35+1)</f>
        <v>10</v>
      </c>
      <c r="V36" s="597"/>
      <c r="W36" s="598" t="str">
        <f>IF('各会計、関係団体の財政状況及び健全化判断比率'!B30="","",'各会計、関係団体の財政状況及び健全化判断比率'!B30)</f>
        <v>国民健康保険</v>
      </c>
      <c r="X36" s="598"/>
      <c r="Y36" s="598"/>
      <c r="Z36" s="598"/>
      <c r="AA36" s="598"/>
      <c r="AB36" s="598"/>
      <c r="AC36" s="598"/>
      <c r="AD36" s="598"/>
      <c r="AE36" s="598"/>
      <c r="AF36" s="598"/>
      <c r="AG36" s="598"/>
      <c r="AH36" s="598"/>
      <c r="AI36" s="598"/>
      <c r="AJ36" s="598"/>
      <c r="AK36" s="598"/>
      <c r="AL36" s="169"/>
      <c r="AM36" s="597">
        <f t="shared" si="0"/>
        <v>15</v>
      </c>
      <c r="AN36" s="597"/>
      <c r="AO36" s="598" t="str">
        <f>IF('各会計、関係団体の財政状況及び健全化判断比率'!B35="","",'各会計、関係団体の財政状況及び健全化判断比率'!B35)</f>
        <v>下水道事業</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18</v>
      </c>
      <c r="BX36" s="597"/>
      <c r="BY36" s="598" t="str">
        <f>IF('各会計、関係団体の財政状況及び健全化判断比率'!B70="","",'各会計、関係団体の財政状況及び健全化判断比率'!B70)</f>
        <v>栃木県市町村総合事務組合（一般会計）</v>
      </c>
      <c r="BZ36" s="598"/>
      <c r="CA36" s="598"/>
      <c r="CB36" s="598"/>
      <c r="CC36" s="598"/>
      <c r="CD36" s="598"/>
      <c r="CE36" s="598"/>
      <c r="CF36" s="598"/>
      <c r="CG36" s="598"/>
      <c r="CH36" s="598"/>
      <c r="CI36" s="598"/>
      <c r="CJ36" s="598"/>
      <c r="CK36" s="598"/>
      <c r="CL36" s="598"/>
      <c r="CM36" s="598"/>
      <c r="CN36" s="169"/>
      <c r="CO36" s="597">
        <f t="shared" si="3"/>
        <v>22</v>
      </c>
      <c r="CP36" s="597"/>
      <c r="CQ36" s="598" t="str">
        <f>IF('各会計、関係団体の財政状況及び健全化判断比率'!BS9="","",'各会計、関係団体の財政状況及び健全化判断比率'!BS9)</f>
        <v>グリーントラストうつのみや</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育英事業</v>
      </c>
      <c r="F37" s="598"/>
      <c r="G37" s="598"/>
      <c r="H37" s="598"/>
      <c r="I37" s="598"/>
      <c r="J37" s="598"/>
      <c r="K37" s="598"/>
      <c r="L37" s="598"/>
      <c r="M37" s="598"/>
      <c r="N37" s="598"/>
      <c r="O37" s="598"/>
      <c r="P37" s="598"/>
      <c r="Q37" s="598"/>
      <c r="R37" s="598"/>
      <c r="S37" s="598"/>
      <c r="T37" s="169"/>
      <c r="U37" s="597">
        <f t="shared" si="4"/>
        <v>11</v>
      </c>
      <c r="V37" s="597"/>
      <c r="W37" s="598" t="str">
        <f>IF('各会計、関係団体の財政状況及び健全化判断比率'!B31="","",'各会計、関係団体の財政状況及び健全化判断比率'!B31)</f>
        <v>駐車場</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19</v>
      </c>
      <c r="BX37" s="597"/>
      <c r="BY37" s="598" t="str">
        <f>IF('各会計、関係団体の財政状況及び健全化判断比率'!B71="","",'各会計、関係団体の財政状況及び健全化判断比率'!B71)</f>
        <v>栃木県市町村総合事務組合（特別会計）</v>
      </c>
      <c r="BZ37" s="598"/>
      <c r="CA37" s="598"/>
      <c r="CB37" s="598"/>
      <c r="CC37" s="598"/>
      <c r="CD37" s="598"/>
      <c r="CE37" s="598"/>
      <c r="CF37" s="598"/>
      <c r="CG37" s="598"/>
      <c r="CH37" s="598"/>
      <c r="CI37" s="598"/>
      <c r="CJ37" s="598"/>
      <c r="CK37" s="598"/>
      <c r="CL37" s="598"/>
      <c r="CM37" s="598"/>
      <c r="CN37" s="169"/>
      <c r="CO37" s="597">
        <f t="shared" si="3"/>
        <v>23</v>
      </c>
      <c r="CP37" s="597"/>
      <c r="CQ37" s="598" t="str">
        <f>IF('各会計、関係団体の財政状況及び健全化判断比率'!BS10="","",'各会計、関係団体の財政状況及び健全化判断比率'!BS10)</f>
        <v>宇都宮市スポーツ振興財団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f t="shared" ref="C38:C43" si="5">IF(E38="","",C37+1)</f>
        <v>5</v>
      </c>
      <c r="D38" s="597"/>
      <c r="E38" s="598" t="str">
        <f>IF('各会計、関係団体の財政状況及び健全化判断比率'!B11="","",'各会計、関係団体の財政状況及び健全化判断比率'!B11)</f>
        <v>母子父子寡婦福祉資金貸付事業</v>
      </c>
      <c r="F38" s="598"/>
      <c r="G38" s="598"/>
      <c r="H38" s="598"/>
      <c r="I38" s="598"/>
      <c r="J38" s="598"/>
      <c r="K38" s="598"/>
      <c r="L38" s="598"/>
      <c r="M38" s="598"/>
      <c r="N38" s="598"/>
      <c r="O38" s="598"/>
      <c r="P38" s="598"/>
      <c r="Q38" s="598"/>
      <c r="R38" s="598"/>
      <c r="S38" s="598"/>
      <c r="T38" s="169"/>
      <c r="U38" s="597">
        <f t="shared" si="4"/>
        <v>12</v>
      </c>
      <c r="V38" s="597"/>
      <c r="W38" s="598" t="str">
        <f>IF('各会計、関係団体の財政状況及び健全化判断比率'!B32="","",'各会計、関係団体の財政状況及び健全化判断比率'!B32)</f>
        <v>介護保険</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24</v>
      </c>
      <c r="CP38" s="597"/>
      <c r="CQ38" s="598" t="str">
        <f>IF('各会計、関係団体の財政状況及び健全化判断比率'!BS11="","",'各会計、関係団体の財政状況及び健全化判断比率'!BS11)</f>
        <v>宇都宮市土地開発公社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v>
      </c>
      <c r="DH38" s="599"/>
      <c r="DI38" s="196"/>
    </row>
    <row r="39" spans="1:113" ht="32.25" customHeight="1" x14ac:dyDescent="0.15">
      <c r="A39" s="169"/>
      <c r="B39" s="193"/>
      <c r="C39" s="597">
        <f t="shared" si="5"/>
        <v>6</v>
      </c>
      <c r="D39" s="597"/>
      <c r="E39" s="598" t="str">
        <f>IF('各会計、関係団体の財政状況及び健全化判断比率'!B12="","",'各会計、関係団体の財政状況及び健全化判断比率'!B12)</f>
        <v>宇大東南部第１土地区画整理事業</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25</v>
      </c>
      <c r="CP39" s="597"/>
      <c r="CQ39" s="598" t="str">
        <f>IF('各会計、関係団体の財政状況及び健全化判断比率'!BS12="","",'各会計、関係団体の財政状況及び健全化判断比率'!BS12)</f>
        <v>うつのみや文化創造財団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f t="shared" si="5"/>
        <v>7</v>
      </c>
      <c r="D40" s="597"/>
      <c r="E40" s="598" t="str">
        <f>IF('各会計、関係団体の財政状況及び健全化判断比率'!B13="","",'各会計、関係団体の財政状況及び健全化判断比率'!B13)</f>
        <v>鶴田第２土地区画整理事業</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26</v>
      </c>
      <c r="CP40" s="597"/>
      <c r="CQ40" s="598" t="str">
        <f>IF('各会計、関係団体の財政状況及び健全化判断比率'!BS13="","",'各会計、関係団体の財政状況及び健全化判断比率'!BS13)</f>
        <v>宇都宮ライトレール</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f t="shared" si="3"/>
        <v>27</v>
      </c>
      <c r="CP41" s="597"/>
      <c r="CQ41" s="598" t="str">
        <f>IF('各会計、関係団体の財政状況及び健全化判断比率'!BS14="","",'各会計、関係団体の財政状況及び健全化判断比率'!BS14)</f>
        <v>宇都宮ライトパワー</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8LFrga4Iv+yqx92huqhP3V36bmWJ7n0x14/v0SG1ro0ETXrTkosjkhbEpJnOJ8HmIhmW5URVOAo459n+u1rSOQ==" saltValue="wrxz0Jr1LXEziUQUFisCw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1" t="s">
        <v>531</v>
      </c>
      <c r="D34" s="1151"/>
      <c r="E34" s="1152"/>
      <c r="F34" s="32">
        <v>11.06</v>
      </c>
      <c r="G34" s="33">
        <v>11.16</v>
      </c>
      <c r="H34" s="33">
        <v>9.98</v>
      </c>
      <c r="I34" s="33">
        <v>8.7899999999999991</v>
      </c>
      <c r="J34" s="34">
        <v>8.7100000000000009</v>
      </c>
      <c r="K34" s="22"/>
      <c r="L34" s="22"/>
      <c r="M34" s="22"/>
      <c r="N34" s="22"/>
      <c r="O34" s="22"/>
      <c r="P34" s="22"/>
    </row>
    <row r="35" spans="1:16" ht="39" customHeight="1" x14ac:dyDescent="0.15">
      <c r="A35" s="22"/>
      <c r="B35" s="35"/>
      <c r="C35" s="1145" t="s">
        <v>532</v>
      </c>
      <c r="D35" s="1146"/>
      <c r="E35" s="1147"/>
      <c r="F35" s="36">
        <v>1.36</v>
      </c>
      <c r="G35" s="37">
        <v>5.71</v>
      </c>
      <c r="H35" s="37">
        <v>3.22</v>
      </c>
      <c r="I35" s="37">
        <v>2.98</v>
      </c>
      <c r="J35" s="38">
        <v>3.2</v>
      </c>
      <c r="K35" s="22"/>
      <c r="L35" s="22"/>
      <c r="M35" s="22"/>
      <c r="N35" s="22"/>
      <c r="O35" s="22"/>
      <c r="P35" s="22"/>
    </row>
    <row r="36" spans="1:16" ht="39" customHeight="1" x14ac:dyDescent="0.15">
      <c r="A36" s="22"/>
      <c r="B36" s="35"/>
      <c r="C36" s="1145" t="s">
        <v>533</v>
      </c>
      <c r="D36" s="1146"/>
      <c r="E36" s="1147"/>
      <c r="F36" s="36">
        <v>2.17</v>
      </c>
      <c r="G36" s="37">
        <v>1.74</v>
      </c>
      <c r="H36" s="37">
        <v>2.27</v>
      </c>
      <c r="I36" s="37">
        <v>2.1</v>
      </c>
      <c r="J36" s="38">
        <v>2.37</v>
      </c>
      <c r="K36" s="22"/>
      <c r="L36" s="22"/>
      <c r="M36" s="22"/>
      <c r="N36" s="22"/>
      <c r="O36" s="22"/>
      <c r="P36" s="22"/>
    </row>
    <row r="37" spans="1:16" ht="39" customHeight="1" x14ac:dyDescent="0.15">
      <c r="A37" s="22"/>
      <c r="B37" s="35"/>
      <c r="C37" s="1145" t="s">
        <v>534</v>
      </c>
      <c r="D37" s="1146"/>
      <c r="E37" s="1147"/>
      <c r="F37" s="36">
        <v>1.29</v>
      </c>
      <c r="G37" s="37">
        <v>1.33</v>
      </c>
      <c r="H37" s="37">
        <v>1.54</v>
      </c>
      <c r="I37" s="37">
        <v>1.26</v>
      </c>
      <c r="J37" s="38">
        <v>1.26</v>
      </c>
      <c r="K37" s="22"/>
      <c r="L37" s="22"/>
      <c r="M37" s="22"/>
      <c r="N37" s="22"/>
      <c r="O37" s="22"/>
      <c r="P37" s="22"/>
    </row>
    <row r="38" spans="1:16" ht="39" customHeight="1" x14ac:dyDescent="0.15">
      <c r="A38" s="22"/>
      <c r="B38" s="35"/>
      <c r="C38" s="1145" t="s">
        <v>535</v>
      </c>
      <c r="D38" s="1146"/>
      <c r="E38" s="1147"/>
      <c r="F38" s="36">
        <v>0.28999999999999998</v>
      </c>
      <c r="G38" s="37">
        <v>0.32</v>
      </c>
      <c r="H38" s="37">
        <v>0.61</v>
      </c>
      <c r="I38" s="37">
        <v>0.78</v>
      </c>
      <c r="J38" s="38">
        <v>0.72</v>
      </c>
      <c r="K38" s="22"/>
      <c r="L38" s="22"/>
      <c r="M38" s="22"/>
      <c r="N38" s="22"/>
      <c r="O38" s="22"/>
      <c r="P38" s="22"/>
    </row>
    <row r="39" spans="1:16" ht="39" customHeight="1" x14ac:dyDescent="0.15">
      <c r="A39" s="22"/>
      <c r="B39" s="35"/>
      <c r="C39" s="1145" t="s">
        <v>536</v>
      </c>
      <c r="D39" s="1146"/>
      <c r="E39" s="1147"/>
      <c r="F39" s="36">
        <v>0.05</v>
      </c>
      <c r="G39" s="37">
        <v>0.11</v>
      </c>
      <c r="H39" s="37">
        <v>0.19</v>
      </c>
      <c r="I39" s="37">
        <v>0.28999999999999998</v>
      </c>
      <c r="J39" s="38">
        <v>0.28999999999999998</v>
      </c>
      <c r="K39" s="22"/>
      <c r="L39" s="22"/>
      <c r="M39" s="22"/>
      <c r="N39" s="22"/>
      <c r="O39" s="22"/>
      <c r="P39" s="22"/>
    </row>
    <row r="40" spans="1:16" ht="39" customHeight="1" x14ac:dyDescent="0.15">
      <c r="A40" s="22"/>
      <c r="B40" s="35"/>
      <c r="C40" s="1145" t="s">
        <v>537</v>
      </c>
      <c r="D40" s="1146"/>
      <c r="E40" s="1147"/>
      <c r="F40" s="36">
        <v>7.0000000000000007E-2</v>
      </c>
      <c r="G40" s="37">
        <v>0.08</v>
      </c>
      <c r="H40" s="37">
        <v>0.06</v>
      </c>
      <c r="I40" s="37">
        <v>0.26</v>
      </c>
      <c r="J40" s="38">
        <v>0.14000000000000001</v>
      </c>
      <c r="K40" s="22"/>
      <c r="L40" s="22"/>
      <c r="M40" s="22"/>
      <c r="N40" s="22"/>
      <c r="O40" s="22"/>
      <c r="P40" s="22"/>
    </row>
    <row r="41" spans="1:16" ht="39" customHeight="1" x14ac:dyDescent="0.15">
      <c r="A41" s="22"/>
      <c r="B41" s="35"/>
      <c r="C41" s="1145" t="s">
        <v>538</v>
      </c>
      <c r="D41" s="1146"/>
      <c r="E41" s="1147"/>
      <c r="F41" s="36">
        <v>0.31</v>
      </c>
      <c r="G41" s="37">
        <v>0.48</v>
      </c>
      <c r="H41" s="37">
        <v>0.17</v>
      </c>
      <c r="I41" s="37">
        <v>0.16</v>
      </c>
      <c r="J41" s="38">
        <v>7.0000000000000007E-2</v>
      </c>
      <c r="K41" s="22"/>
      <c r="L41" s="22"/>
      <c r="M41" s="22"/>
      <c r="N41" s="22"/>
      <c r="O41" s="22"/>
      <c r="P41" s="22"/>
    </row>
    <row r="42" spans="1:16" ht="39" customHeight="1" x14ac:dyDescent="0.15">
      <c r="A42" s="22"/>
      <c r="B42" s="39"/>
      <c r="C42" s="1145" t="s">
        <v>539</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540</v>
      </c>
      <c r="D43" s="1149"/>
      <c r="E43" s="1150"/>
      <c r="F43" s="41">
        <v>0.1</v>
      </c>
      <c r="G43" s="42">
        <v>0.25</v>
      </c>
      <c r="H43" s="42">
        <v>0.26</v>
      </c>
      <c r="I43" s="42">
        <v>0.08</v>
      </c>
      <c r="J43" s="43">
        <v>0.08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EVhgf2AW5BFfc1twF4dcfOa7cMT38r7V6AwHOHxYfu61uG0QaHNwDM10UQCrhsRN/1Qvk4qmOON5BhHSXZ/Jg==" saltValue="to/yNdzgPqvx7O91lYvV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14515</v>
      </c>
      <c r="L45" s="60">
        <v>13618</v>
      </c>
      <c r="M45" s="60">
        <v>12943</v>
      </c>
      <c r="N45" s="60">
        <v>13236</v>
      </c>
      <c r="O45" s="61">
        <v>14166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15">
      <c r="A47" s="48"/>
      <c r="B47" s="1155"/>
      <c r="C47" s="1156"/>
      <c r="D47" s="62"/>
      <c r="E47" s="1161" t="s">
        <v>12</v>
      </c>
      <c r="F47" s="1161"/>
      <c r="G47" s="1161"/>
      <c r="H47" s="1161"/>
      <c r="I47" s="1161"/>
      <c r="J47" s="1162"/>
      <c r="K47" s="63">
        <v>17</v>
      </c>
      <c r="L47" s="64" t="s">
        <v>484</v>
      </c>
      <c r="M47" s="64" t="s">
        <v>484</v>
      </c>
      <c r="N47" s="64" t="s">
        <v>484</v>
      </c>
      <c r="O47" s="65" t="s">
        <v>484</v>
      </c>
      <c r="P47" s="48"/>
      <c r="Q47" s="48"/>
      <c r="R47" s="48"/>
      <c r="S47" s="48"/>
      <c r="T47" s="48"/>
      <c r="U47" s="48"/>
    </row>
    <row r="48" spans="1:21" ht="30.75" customHeight="1" x14ac:dyDescent="0.15">
      <c r="A48" s="48"/>
      <c r="B48" s="1155"/>
      <c r="C48" s="1156"/>
      <c r="D48" s="62"/>
      <c r="E48" s="1161" t="s">
        <v>13</v>
      </c>
      <c r="F48" s="1161"/>
      <c r="G48" s="1161"/>
      <c r="H48" s="1161"/>
      <c r="I48" s="1161"/>
      <c r="J48" s="1162"/>
      <c r="K48" s="63">
        <v>1922</v>
      </c>
      <c r="L48" s="64">
        <v>1326</v>
      </c>
      <c r="M48" s="64">
        <v>2500</v>
      </c>
      <c r="N48" s="64">
        <v>2551</v>
      </c>
      <c r="O48" s="65">
        <v>2704</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484</v>
      </c>
      <c r="L49" s="64" t="s">
        <v>484</v>
      </c>
      <c r="M49" s="64" t="s">
        <v>484</v>
      </c>
      <c r="N49" s="64" t="s">
        <v>484</v>
      </c>
      <c r="O49" s="65" t="s">
        <v>484</v>
      </c>
      <c r="P49" s="48"/>
      <c r="Q49" s="48"/>
      <c r="R49" s="48"/>
      <c r="S49" s="48"/>
      <c r="T49" s="48"/>
      <c r="U49" s="48"/>
    </row>
    <row r="50" spans="1:21" ht="30.75" customHeight="1" x14ac:dyDescent="0.15">
      <c r="A50" s="48"/>
      <c r="B50" s="1155"/>
      <c r="C50" s="1156"/>
      <c r="D50" s="62"/>
      <c r="E50" s="1161" t="s">
        <v>15</v>
      </c>
      <c r="F50" s="1161"/>
      <c r="G50" s="1161"/>
      <c r="H50" s="1161"/>
      <c r="I50" s="1161"/>
      <c r="J50" s="1162"/>
      <c r="K50" s="63">
        <v>331</v>
      </c>
      <c r="L50" s="64">
        <v>1338</v>
      </c>
      <c r="M50" s="64">
        <v>331</v>
      </c>
      <c r="N50" s="64">
        <v>331</v>
      </c>
      <c r="O50" s="65">
        <v>331</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1</v>
      </c>
      <c r="N51" s="64">
        <v>0</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13159</v>
      </c>
      <c r="L52" s="64">
        <v>12334</v>
      </c>
      <c r="M52" s="64">
        <v>12203</v>
      </c>
      <c r="N52" s="64">
        <v>12212</v>
      </c>
      <c r="O52" s="65">
        <v>12229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3626</v>
      </c>
      <c r="L53" s="69">
        <v>3948</v>
      </c>
      <c r="M53" s="69">
        <v>3572</v>
      </c>
      <c r="N53" s="69">
        <v>3906</v>
      </c>
      <c r="O53" s="70">
        <v>4973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QfId3KYKzTAKzI4IbkA06rcZS430sL+yA2KM2Ej5RCjm/HUkvL7aD78phwMph9yOvEDlL1zNnr1kifsr4Wm2Q==" saltValue="TrV1MxN1T56cQRF6LIJm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522</v>
      </c>
      <c r="J40" s="103" t="s">
        <v>523</v>
      </c>
      <c r="K40" s="103" t="s">
        <v>524</v>
      </c>
      <c r="L40" s="103" t="s">
        <v>525</v>
      </c>
      <c r="M40" s="104" t="s">
        <v>526</v>
      </c>
    </row>
    <row r="41" spans="2:13" ht="27.75" customHeight="1" x14ac:dyDescent="0.15">
      <c r="B41" s="1184" t="s">
        <v>30</v>
      </c>
      <c r="C41" s="1185"/>
      <c r="D41" s="105"/>
      <c r="E41" s="1190" t="s">
        <v>31</v>
      </c>
      <c r="F41" s="1190"/>
      <c r="G41" s="1190"/>
      <c r="H41" s="1191"/>
      <c r="I41" s="343">
        <v>118218</v>
      </c>
      <c r="J41" s="344">
        <v>131038</v>
      </c>
      <c r="K41" s="344">
        <v>144322</v>
      </c>
      <c r="L41" s="344">
        <v>145135</v>
      </c>
      <c r="M41" s="345">
        <v>143649</v>
      </c>
    </row>
    <row r="42" spans="2:13" ht="27.75" customHeight="1" x14ac:dyDescent="0.15">
      <c r="B42" s="1186"/>
      <c r="C42" s="1187"/>
      <c r="D42" s="106"/>
      <c r="E42" s="1192" t="s">
        <v>32</v>
      </c>
      <c r="F42" s="1192"/>
      <c r="G42" s="1192"/>
      <c r="H42" s="1193"/>
      <c r="I42" s="346">
        <v>8338</v>
      </c>
      <c r="J42" s="347">
        <v>8887</v>
      </c>
      <c r="K42" s="347">
        <v>12461</v>
      </c>
      <c r="L42" s="347">
        <v>11831</v>
      </c>
      <c r="M42" s="348">
        <v>12094</v>
      </c>
    </row>
    <row r="43" spans="2:13" ht="27.75" customHeight="1" x14ac:dyDescent="0.15">
      <c r="B43" s="1186"/>
      <c r="C43" s="1187"/>
      <c r="D43" s="106"/>
      <c r="E43" s="1192" t="s">
        <v>33</v>
      </c>
      <c r="F43" s="1192"/>
      <c r="G43" s="1192"/>
      <c r="H43" s="1193"/>
      <c r="I43" s="346">
        <v>16153</v>
      </c>
      <c r="J43" s="347">
        <v>13823</v>
      </c>
      <c r="K43" s="347">
        <v>14232</v>
      </c>
      <c r="L43" s="347">
        <v>15677</v>
      </c>
      <c r="M43" s="348">
        <v>19830</v>
      </c>
    </row>
    <row r="44" spans="2:13" ht="27.75" customHeight="1" x14ac:dyDescent="0.15">
      <c r="B44" s="1186"/>
      <c r="C44" s="1187"/>
      <c r="D44" s="106"/>
      <c r="E44" s="1192" t="s">
        <v>34</v>
      </c>
      <c r="F44" s="1192"/>
      <c r="G44" s="1192"/>
      <c r="H44" s="1193"/>
      <c r="I44" s="346" t="s">
        <v>484</v>
      </c>
      <c r="J44" s="347" t="s">
        <v>484</v>
      </c>
      <c r="K44" s="347" t="s">
        <v>484</v>
      </c>
      <c r="L44" s="347" t="s">
        <v>484</v>
      </c>
      <c r="M44" s="348" t="s">
        <v>484</v>
      </c>
    </row>
    <row r="45" spans="2:13" ht="27.75" customHeight="1" x14ac:dyDescent="0.15">
      <c r="B45" s="1186"/>
      <c r="C45" s="1187"/>
      <c r="D45" s="106"/>
      <c r="E45" s="1192" t="s">
        <v>35</v>
      </c>
      <c r="F45" s="1192"/>
      <c r="G45" s="1192"/>
      <c r="H45" s="1193"/>
      <c r="I45" s="346">
        <v>23039</v>
      </c>
      <c r="J45" s="347">
        <v>22677</v>
      </c>
      <c r="K45" s="347">
        <v>22225</v>
      </c>
      <c r="L45" s="347">
        <v>22955</v>
      </c>
      <c r="M45" s="348">
        <v>22838</v>
      </c>
    </row>
    <row r="46" spans="2:13" ht="27.75" customHeight="1" x14ac:dyDescent="0.15">
      <c r="B46" s="1186"/>
      <c r="C46" s="1187"/>
      <c r="D46" s="107"/>
      <c r="E46" s="1192" t="s">
        <v>36</v>
      </c>
      <c r="F46" s="1192"/>
      <c r="G46" s="1192"/>
      <c r="H46" s="1193"/>
      <c r="I46" s="346" t="s">
        <v>484</v>
      </c>
      <c r="J46" s="347" t="s">
        <v>484</v>
      </c>
      <c r="K46" s="347" t="s">
        <v>484</v>
      </c>
      <c r="L46" s="347" t="s">
        <v>484</v>
      </c>
      <c r="M46" s="348">
        <v>70</v>
      </c>
    </row>
    <row r="47" spans="2:13" ht="27.75" customHeight="1" x14ac:dyDescent="0.15">
      <c r="B47" s="1186"/>
      <c r="C47" s="1187"/>
      <c r="D47" s="108"/>
      <c r="E47" s="1194" t="s">
        <v>37</v>
      </c>
      <c r="F47" s="1195"/>
      <c r="G47" s="1195"/>
      <c r="H47" s="1196"/>
      <c r="I47" s="346" t="s">
        <v>484</v>
      </c>
      <c r="J47" s="347" t="s">
        <v>484</v>
      </c>
      <c r="K47" s="347" t="s">
        <v>484</v>
      </c>
      <c r="L47" s="347" t="s">
        <v>484</v>
      </c>
      <c r="M47" s="348" t="s">
        <v>484</v>
      </c>
    </row>
    <row r="48" spans="2:13" ht="27.75" customHeight="1" x14ac:dyDescent="0.15">
      <c r="B48" s="1186"/>
      <c r="C48" s="1187"/>
      <c r="D48" s="106"/>
      <c r="E48" s="1192" t="s">
        <v>38</v>
      </c>
      <c r="F48" s="1192"/>
      <c r="G48" s="1192"/>
      <c r="H48" s="1193"/>
      <c r="I48" s="346" t="s">
        <v>484</v>
      </c>
      <c r="J48" s="347" t="s">
        <v>484</v>
      </c>
      <c r="K48" s="347" t="s">
        <v>484</v>
      </c>
      <c r="L48" s="347" t="s">
        <v>484</v>
      </c>
      <c r="M48" s="348" t="s">
        <v>484</v>
      </c>
    </row>
    <row r="49" spans="2:13" ht="27.75" customHeight="1" x14ac:dyDescent="0.15">
      <c r="B49" s="1188"/>
      <c r="C49" s="1189"/>
      <c r="D49" s="106"/>
      <c r="E49" s="1192" t="s">
        <v>39</v>
      </c>
      <c r="F49" s="1192"/>
      <c r="G49" s="1192"/>
      <c r="H49" s="1193"/>
      <c r="I49" s="346" t="s">
        <v>484</v>
      </c>
      <c r="J49" s="347" t="s">
        <v>484</v>
      </c>
      <c r="K49" s="347" t="s">
        <v>484</v>
      </c>
      <c r="L49" s="347" t="s">
        <v>484</v>
      </c>
      <c r="M49" s="348" t="s">
        <v>484</v>
      </c>
    </row>
    <row r="50" spans="2:13" ht="27.75" customHeight="1" x14ac:dyDescent="0.15">
      <c r="B50" s="1197" t="s">
        <v>40</v>
      </c>
      <c r="C50" s="1198"/>
      <c r="D50" s="109"/>
      <c r="E50" s="1192" t="s">
        <v>41</v>
      </c>
      <c r="F50" s="1192"/>
      <c r="G50" s="1192"/>
      <c r="H50" s="1193"/>
      <c r="I50" s="346">
        <v>39534</v>
      </c>
      <c r="J50" s="347">
        <v>41001</v>
      </c>
      <c r="K50" s="347">
        <v>37917</v>
      </c>
      <c r="L50" s="347">
        <v>35261</v>
      </c>
      <c r="M50" s="348">
        <v>30534</v>
      </c>
    </row>
    <row r="51" spans="2:13" ht="27.75" customHeight="1" x14ac:dyDescent="0.15">
      <c r="B51" s="1186"/>
      <c r="C51" s="1187"/>
      <c r="D51" s="106"/>
      <c r="E51" s="1192" t="s">
        <v>42</v>
      </c>
      <c r="F51" s="1192"/>
      <c r="G51" s="1192"/>
      <c r="H51" s="1193"/>
      <c r="I51" s="346">
        <v>16104</v>
      </c>
      <c r="J51" s="347">
        <v>15642</v>
      </c>
      <c r="K51" s="347">
        <v>16029</v>
      </c>
      <c r="L51" s="347">
        <v>23483</v>
      </c>
      <c r="M51" s="348">
        <v>27728</v>
      </c>
    </row>
    <row r="52" spans="2:13" ht="27.75" customHeight="1" x14ac:dyDescent="0.15">
      <c r="B52" s="1188"/>
      <c r="C52" s="1189"/>
      <c r="D52" s="106"/>
      <c r="E52" s="1192" t="s">
        <v>43</v>
      </c>
      <c r="F52" s="1192"/>
      <c r="G52" s="1192"/>
      <c r="H52" s="1193"/>
      <c r="I52" s="346">
        <v>100852</v>
      </c>
      <c r="J52" s="347">
        <v>101246</v>
      </c>
      <c r="K52" s="347">
        <v>98160</v>
      </c>
      <c r="L52" s="347">
        <v>93823</v>
      </c>
      <c r="M52" s="348">
        <v>89396</v>
      </c>
    </row>
    <row r="53" spans="2:13" ht="27.75" customHeight="1" thickBot="1" x14ac:dyDescent="0.2">
      <c r="B53" s="1199" t="s">
        <v>19</v>
      </c>
      <c r="C53" s="1200"/>
      <c r="D53" s="110"/>
      <c r="E53" s="1201" t="s">
        <v>44</v>
      </c>
      <c r="F53" s="1201"/>
      <c r="G53" s="1201"/>
      <c r="H53" s="1202"/>
      <c r="I53" s="349">
        <v>9258</v>
      </c>
      <c r="J53" s="350">
        <v>18536</v>
      </c>
      <c r="K53" s="350">
        <v>41134</v>
      </c>
      <c r="L53" s="350">
        <v>43030</v>
      </c>
      <c r="M53" s="351">
        <v>50823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bQrfiH04g2UwRpguVvpP3Umuhq9M6aXhOcI+slDlouFJWWjR70jRNRZKuAwwiNVCbkSgFsYWTw9Oh2vH1qBJQ==" saltValue="IMixmRxyTd3bn+Ju9li9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19"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524</v>
      </c>
      <c r="G54" s="119" t="s">
        <v>525</v>
      </c>
      <c r="H54" s="120" t="s">
        <v>526</v>
      </c>
    </row>
    <row r="55" spans="2:8" ht="52.5" customHeight="1" x14ac:dyDescent="0.15">
      <c r="B55" s="121"/>
      <c r="C55" s="1211" t="s">
        <v>46</v>
      </c>
      <c r="D55" s="1211"/>
      <c r="E55" s="1212"/>
      <c r="F55" s="352">
        <v>13003</v>
      </c>
      <c r="G55" s="352">
        <v>14008</v>
      </c>
      <c r="H55" s="353">
        <v>11037</v>
      </c>
    </row>
    <row r="56" spans="2:8" ht="52.5" customHeight="1" x14ac:dyDescent="0.15">
      <c r="B56" s="122"/>
      <c r="C56" s="1213" t="s">
        <v>47</v>
      </c>
      <c r="D56" s="1213"/>
      <c r="E56" s="1214"/>
      <c r="F56" s="354">
        <v>6123</v>
      </c>
      <c r="G56" s="354">
        <v>3420</v>
      </c>
      <c r="H56" s="355">
        <v>3508</v>
      </c>
    </row>
    <row r="57" spans="2:8" ht="53.25" customHeight="1" x14ac:dyDescent="0.15">
      <c r="B57" s="122"/>
      <c r="C57" s="1215" t="s">
        <v>48</v>
      </c>
      <c r="D57" s="1215"/>
      <c r="E57" s="1216"/>
      <c r="F57" s="356">
        <v>11332</v>
      </c>
      <c r="G57" s="356">
        <v>9446</v>
      </c>
      <c r="H57" s="357">
        <v>6663</v>
      </c>
    </row>
    <row r="58" spans="2:8" ht="45.75" customHeight="1" x14ac:dyDescent="0.15">
      <c r="B58" s="123"/>
      <c r="C58" s="1203" t="s">
        <v>49</v>
      </c>
      <c r="D58" s="1204"/>
      <c r="E58" s="1205"/>
      <c r="F58" s="358"/>
      <c r="G58" s="358"/>
      <c r="H58" s="359"/>
    </row>
    <row r="59" spans="2:8" ht="45.75" customHeight="1" x14ac:dyDescent="0.15">
      <c r="B59" s="123"/>
      <c r="C59" s="1203" t="s">
        <v>49</v>
      </c>
      <c r="D59" s="1204"/>
      <c r="E59" s="1205"/>
      <c r="F59" s="358"/>
      <c r="G59" s="358"/>
      <c r="H59" s="359"/>
    </row>
    <row r="60" spans="2:8" ht="45.75" customHeight="1" x14ac:dyDescent="0.15">
      <c r="B60" s="123"/>
      <c r="C60" s="1203" t="s">
        <v>49</v>
      </c>
      <c r="D60" s="1204"/>
      <c r="E60" s="1205"/>
      <c r="F60" s="358"/>
      <c r="G60" s="358"/>
      <c r="H60" s="359"/>
    </row>
    <row r="61" spans="2:8" ht="45.75" customHeight="1" x14ac:dyDescent="0.15">
      <c r="B61" s="123"/>
      <c r="C61" s="1203" t="s">
        <v>49</v>
      </c>
      <c r="D61" s="1204"/>
      <c r="E61" s="1205"/>
      <c r="F61" s="358"/>
      <c r="G61" s="358"/>
      <c r="H61" s="359"/>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30458</v>
      </c>
      <c r="G63" s="362">
        <v>26874</v>
      </c>
      <c r="H63" s="363">
        <v>21208</v>
      </c>
    </row>
    <row r="64" spans="2:8" x14ac:dyDescent="0.15"/>
  </sheetData>
  <sheetProtection algorithmName="SHA-512" hashValue="y9BWIqE4zOVDV0OXcD3ODab6z8jBIbf5NBtQw4m7FS3+qhZdG34hXMhcxbot3Gv3Vq1ey01o5o68pIXOecrENA==" saltValue="eg36GNCcR4oEgMoSXFda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521</v>
      </c>
      <c r="G2" s="139"/>
      <c r="H2" s="140"/>
    </row>
    <row r="3" spans="1:8" x14ac:dyDescent="0.15">
      <c r="A3" s="136" t="s">
        <v>514</v>
      </c>
      <c r="B3" s="141"/>
      <c r="C3" s="142"/>
      <c r="D3" s="143">
        <v>86198</v>
      </c>
      <c r="E3" s="144"/>
      <c r="F3" s="145">
        <v>52191</v>
      </c>
      <c r="G3" s="146"/>
      <c r="H3" s="147"/>
    </row>
    <row r="4" spans="1:8" x14ac:dyDescent="0.15">
      <c r="A4" s="148"/>
      <c r="B4" s="149"/>
      <c r="C4" s="150"/>
      <c r="D4" s="151">
        <v>35403</v>
      </c>
      <c r="E4" s="152"/>
      <c r="F4" s="153">
        <v>26807</v>
      </c>
      <c r="G4" s="154"/>
      <c r="H4" s="155"/>
    </row>
    <row r="5" spans="1:8" x14ac:dyDescent="0.15">
      <c r="A5" s="136" t="s">
        <v>516</v>
      </c>
      <c r="B5" s="141"/>
      <c r="C5" s="142"/>
      <c r="D5" s="143">
        <v>89434</v>
      </c>
      <c r="E5" s="144"/>
      <c r="F5" s="145">
        <v>48105</v>
      </c>
      <c r="G5" s="146"/>
      <c r="H5" s="147"/>
    </row>
    <row r="6" spans="1:8" x14ac:dyDescent="0.15">
      <c r="A6" s="148"/>
      <c r="B6" s="149"/>
      <c r="C6" s="150"/>
      <c r="D6" s="151">
        <v>35246</v>
      </c>
      <c r="E6" s="152"/>
      <c r="F6" s="153">
        <v>24072</v>
      </c>
      <c r="G6" s="154"/>
      <c r="H6" s="155"/>
    </row>
    <row r="7" spans="1:8" x14ac:dyDescent="0.15">
      <c r="A7" s="136" t="s">
        <v>517</v>
      </c>
      <c r="B7" s="141"/>
      <c r="C7" s="142"/>
      <c r="D7" s="143">
        <v>112583</v>
      </c>
      <c r="E7" s="144"/>
      <c r="F7" s="145">
        <v>47446</v>
      </c>
      <c r="G7" s="146"/>
      <c r="H7" s="147"/>
    </row>
    <row r="8" spans="1:8" x14ac:dyDescent="0.15">
      <c r="A8" s="148"/>
      <c r="B8" s="149"/>
      <c r="C8" s="150"/>
      <c r="D8" s="151">
        <v>37688</v>
      </c>
      <c r="E8" s="152"/>
      <c r="F8" s="153">
        <v>24371</v>
      </c>
      <c r="G8" s="154"/>
      <c r="H8" s="155"/>
    </row>
    <row r="9" spans="1:8" x14ac:dyDescent="0.15">
      <c r="A9" s="136" t="s">
        <v>518</v>
      </c>
      <c r="B9" s="141"/>
      <c r="C9" s="142"/>
      <c r="D9" s="143">
        <v>65996</v>
      </c>
      <c r="E9" s="144"/>
      <c r="F9" s="145">
        <v>48387</v>
      </c>
      <c r="G9" s="146"/>
      <c r="H9" s="147"/>
    </row>
    <row r="10" spans="1:8" x14ac:dyDescent="0.15">
      <c r="A10" s="148"/>
      <c r="B10" s="149"/>
      <c r="C10" s="150"/>
      <c r="D10" s="151">
        <v>33387</v>
      </c>
      <c r="E10" s="152"/>
      <c r="F10" s="153">
        <v>25592</v>
      </c>
      <c r="G10" s="154"/>
      <c r="H10" s="155"/>
    </row>
    <row r="11" spans="1:8" x14ac:dyDescent="0.15">
      <c r="A11" s="136" t="s">
        <v>519</v>
      </c>
      <c r="B11" s="141"/>
      <c r="C11" s="142"/>
      <c r="D11" s="143">
        <v>55341</v>
      </c>
      <c r="E11" s="144"/>
      <c r="F11" s="145">
        <v>49684</v>
      </c>
      <c r="G11" s="146"/>
      <c r="H11" s="147"/>
    </row>
    <row r="12" spans="1:8" x14ac:dyDescent="0.15">
      <c r="A12" s="148"/>
      <c r="B12" s="149"/>
      <c r="C12" s="156"/>
      <c r="D12" s="151">
        <v>31030</v>
      </c>
      <c r="E12" s="152"/>
      <c r="F12" s="153">
        <v>28303</v>
      </c>
      <c r="G12" s="154"/>
      <c r="H12" s="155"/>
    </row>
    <row r="13" spans="1:8" x14ac:dyDescent="0.15">
      <c r="A13" s="136"/>
      <c r="B13" s="141"/>
      <c r="C13" s="157"/>
      <c r="D13" s="158">
        <v>81910</v>
      </c>
      <c r="E13" s="159"/>
      <c r="F13" s="160">
        <v>49163</v>
      </c>
      <c r="G13" s="161"/>
      <c r="H13" s="147"/>
    </row>
    <row r="14" spans="1:8" x14ac:dyDescent="0.15">
      <c r="A14" s="148"/>
      <c r="B14" s="149"/>
      <c r="C14" s="150"/>
      <c r="D14" s="151">
        <v>34551</v>
      </c>
      <c r="E14" s="152"/>
      <c r="F14" s="153">
        <v>25829</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1.51</v>
      </c>
      <c r="C19" s="162">
        <f>ROUND(VALUE(SUBSTITUTE(実質収支比率等に係る経年分析!G$48,"▲","-")),2)</f>
        <v>6.06</v>
      </c>
      <c r="D19" s="162">
        <f>ROUND(VALUE(SUBSTITUTE(実質収支比率等に係る経年分析!H$48,"▲","-")),2)</f>
        <v>3.66</v>
      </c>
      <c r="E19" s="162">
        <f>ROUND(VALUE(SUBSTITUTE(実質収支比率等に係る経年分析!I$48,"▲","-")),2)</f>
        <v>3.33</v>
      </c>
      <c r="F19" s="162">
        <f>ROUND(VALUE(SUBSTITUTE(実質収支比率等に係る経年分析!J$48,"▲","-")),2)</f>
        <v>3.56</v>
      </c>
    </row>
    <row r="20" spans="1:11" x14ac:dyDescent="0.15">
      <c r="A20" s="162" t="s">
        <v>54</v>
      </c>
      <c r="B20" s="162">
        <f>ROUND(VALUE(SUBSTITUTE(実質収支比率等に係る経年分析!F$47,"▲","-")),2)</f>
        <v>13.06</v>
      </c>
      <c r="C20" s="162">
        <f>ROUND(VALUE(SUBSTITUTE(実質収支比率等に係る経年分析!G$47,"▲","-")),2)</f>
        <v>13.61</v>
      </c>
      <c r="D20" s="162">
        <f>ROUND(VALUE(SUBSTITUTE(実質収支比率等に係る経年分析!H$47,"▲","-")),2)</f>
        <v>12.37</v>
      </c>
      <c r="E20" s="162">
        <f>ROUND(VALUE(SUBSTITUTE(実質収支比率等に係る経年分析!I$47,"▲","-")),2)</f>
        <v>13.13</v>
      </c>
      <c r="F20" s="162">
        <f>ROUND(VALUE(SUBSTITUTE(実質収支比率等に係る経年分析!J$47,"▲","-")),2)</f>
        <v>10.07</v>
      </c>
    </row>
    <row r="21" spans="1:11" x14ac:dyDescent="0.15">
      <c r="A21" s="162" t="s">
        <v>55</v>
      </c>
      <c r="B21" s="162">
        <f>IF(ISNUMBER(VALUE(SUBSTITUTE(実質収支比率等に係る経年分析!F$49,"▲","-"))),ROUND(VALUE(SUBSTITUTE(実質収支比率等に係る経年分析!F$49,"▲","-")),2),NA())</f>
        <v>-1.39</v>
      </c>
      <c r="C21" s="162">
        <f>IF(ISNUMBER(VALUE(SUBSTITUTE(実質収支比率等に係る経年分析!G$49,"▲","-"))),ROUND(VALUE(SUBSTITUTE(実質収支比率等に係る経年分析!G$49,"▲","-")),2),NA())</f>
        <v>4.5999999999999996</v>
      </c>
      <c r="D21" s="162">
        <f>IF(ISNUMBER(VALUE(SUBSTITUTE(実質収支比率等に係る経年分析!H$49,"▲","-"))),ROUND(VALUE(SUBSTITUTE(実質収支比率等に係る経年分析!H$49,"▲","-")),2),NA())</f>
        <v>-6.74</v>
      </c>
      <c r="E21" s="162">
        <f>IF(ISNUMBER(VALUE(SUBSTITUTE(実質収支比率等に係る経年分析!I$49,"▲","-"))),ROUND(VALUE(SUBSTITUTE(実質収支比率等に係る経年分析!I$49,"▲","-")),2),NA())</f>
        <v>-0.92</v>
      </c>
      <c r="F21" s="162">
        <f>IF(ISNUMBER(VALUE(SUBSTITUTE(実質収支比率等に係る経年分析!J$49,"▲","-"))),ROUND(VALUE(SUBSTITUTE(実質収支比率等に係る経年分析!J$49,"▲","-")),2),NA())</f>
        <v>-3.31</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0.08</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0.08</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競輪</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0.31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0.48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0.17</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0.16</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7.0000000000000007E-2</v>
      </c>
    </row>
    <row r="30" spans="1:11" x14ac:dyDescent="0.15">
      <c r="A30" s="163" t="str">
        <f>IF(連結実質赤字比率に係る赤字・黒字の構成分析!C$40="",NA(),連結実質赤字比率に係る赤字・黒字の構成分析!C$40)</f>
        <v>国民健康保険</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0.14000000000000001</v>
      </c>
    </row>
    <row r="31" spans="1:11" x14ac:dyDescent="0.15">
      <c r="A31" s="163" t="str">
        <f>IF(連結実質赤字比率に係る赤字・黒字の構成分析!C$39="",NA(),連結実質赤字比率に係る赤字・黒字の構成分析!C$39)</f>
        <v>母子父子寡婦福祉資金貸付事業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0.28999999999999998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0.28999999999999998</v>
      </c>
    </row>
    <row r="32" spans="1:11" x14ac:dyDescent="0.15">
      <c r="A32" s="163" t="str">
        <f>IF(連結実質赤字比率に係る赤字・黒字の構成分析!C$38="",NA(),連結実質赤字比率に係る赤字・黒字の構成分析!C$38)</f>
        <v>介護保険</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0.28999999999999998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0.72</v>
      </c>
    </row>
    <row r="33" spans="1:16" x14ac:dyDescent="0.15">
      <c r="A33" s="163" t="str">
        <f>IF(連結実質赤字比率に係る赤字・黒字の構成分析!C$37="",NA(),連結実質赤字比率に係る赤字・黒字の構成分析!C$37)</f>
        <v>中央卸売市場事業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1.26</v>
      </c>
    </row>
    <row r="34" spans="1:16" x14ac:dyDescent="0.15">
      <c r="A34" s="163" t="str">
        <f>IF(連結実質赤字比率に係る赤字・黒字の構成分析!C$36="",NA(),連結実質赤字比率に係る赤字・黒字の構成分析!C$36)</f>
        <v>下水道事業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5.71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v>
      </c>
    </row>
    <row r="36" spans="1:16" x14ac:dyDescent="0.15">
      <c r="A36" s="163" t="str">
        <f>IF(連結実質赤字比率に係る赤字・黒字の構成分析!C$34="",NA(),連結実質赤字比率に係る赤字・黒字の構成分析!C$34)</f>
        <v>水道事業</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11.06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11.16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8.7899999999999991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8.7100000000000009</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13159</v>
      </c>
      <c r="E42" s="164"/>
      <c r="F42" s="164"/>
      <c r="G42" s="164">
        <f>'実質公債費比率（分子）の構造'!L$52</f>
        <v>12334</v>
      </c>
      <c r="H42" s="164"/>
      <c r="I42" s="164"/>
      <c r="J42" s="164">
        <f>'実質公債費比率（分子）の構造'!M$52</f>
        <v>12203</v>
      </c>
      <c r="K42" s="164"/>
      <c r="L42" s="164"/>
      <c r="M42" s="164">
        <f>'実質公債費比率（分子）の構造'!N$52</f>
        <v>12212</v>
      </c>
      <c r="N42" s="164"/>
      <c r="O42" s="164"/>
      <c r="P42" s="164">
        <f>'実質公債費比率（分子）の構造'!O$52</f>
        <v>12229</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1</v>
      </c>
      <c r="I43" s="164"/>
      <c r="J43" s="164"/>
      <c r="K43" s="164">
        <f>'実質公債費比率（分子）の構造'!N$51</f>
        <v>0</v>
      </c>
      <c r="L43" s="164"/>
      <c r="M43" s="164"/>
      <c r="N43" s="164">
        <f>'実質公債費比率（分子）の構造'!O$51</f>
        <v>1</v>
      </c>
      <c r="O43" s="164"/>
      <c r="P43" s="164"/>
    </row>
    <row r="44" spans="1:16" x14ac:dyDescent="0.15">
      <c r="A44" s="164" t="s">
        <v>63</v>
      </c>
      <c r="B44" s="164">
        <f>'実質公債費比率（分子）の構造'!K$50</f>
        <v>331</v>
      </c>
      <c r="C44" s="164"/>
      <c r="D44" s="164"/>
      <c r="E44" s="164">
        <f>'実質公債費比率（分子）の構造'!L$50</f>
        <v>1338</v>
      </c>
      <c r="F44" s="164"/>
      <c r="G44" s="164"/>
      <c r="H44" s="164">
        <f>'実質公債費比率（分子）の構造'!M$50</f>
        <v>331</v>
      </c>
      <c r="I44" s="164"/>
      <c r="J44" s="164"/>
      <c r="K44" s="164">
        <f>'実質公債費比率（分子）の構造'!N$50</f>
        <v>331</v>
      </c>
      <c r="L44" s="164"/>
      <c r="M44" s="164"/>
      <c r="N44" s="164">
        <f>'実質公債費比率（分子）の構造'!O$50</f>
        <v>331</v>
      </c>
      <c r="O44" s="164"/>
      <c r="P44" s="164"/>
    </row>
    <row r="45" spans="1:16" x14ac:dyDescent="0.15">
      <c r="A45" s="164" t="s">
        <v>64</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65</v>
      </c>
      <c r="B46" s="164">
        <f>'実質公債費比率（分子）の構造'!K$48</f>
        <v>1922</v>
      </c>
      <c r="C46" s="164"/>
      <c r="D46" s="164"/>
      <c r="E46" s="164">
        <f>'実質公債費比率（分子）の構造'!L$48</f>
        <v>1326</v>
      </c>
      <c r="F46" s="164"/>
      <c r="G46" s="164"/>
      <c r="H46" s="164">
        <f>'実質公債費比率（分子）の構造'!M$48</f>
        <v>2500</v>
      </c>
      <c r="I46" s="164"/>
      <c r="J46" s="164"/>
      <c r="K46" s="164">
        <f>'実質公債費比率（分子）の構造'!N$48</f>
        <v>2551</v>
      </c>
      <c r="L46" s="164"/>
      <c r="M46" s="164"/>
      <c r="N46" s="164">
        <f>'実質公債費比率（分子）の構造'!O$48</f>
        <v>2704</v>
      </c>
      <c r="O46" s="164"/>
      <c r="P46" s="164"/>
    </row>
    <row r="47" spans="1:16" x14ac:dyDescent="0.15">
      <c r="A47" s="164" t="s">
        <v>12</v>
      </c>
      <c r="B47" s="164">
        <f>'実質公債費比率（分子）の構造'!K$47</f>
        <v>17</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14515</v>
      </c>
      <c r="C49" s="164"/>
      <c r="D49" s="164"/>
      <c r="E49" s="164">
        <f>'実質公債費比率（分子）の構造'!L$45</f>
        <v>13618</v>
      </c>
      <c r="F49" s="164"/>
      <c r="G49" s="164"/>
      <c r="H49" s="164">
        <f>'実質公債費比率（分子）の構造'!M$45</f>
        <v>12943</v>
      </c>
      <c r="I49" s="164"/>
      <c r="J49" s="164"/>
      <c r="K49" s="164">
        <f>'実質公債費比率（分子）の構造'!N$45</f>
        <v>13236</v>
      </c>
      <c r="L49" s="164"/>
      <c r="M49" s="164"/>
      <c r="N49" s="164">
        <f>'実質公債費比率（分子）の構造'!O$45</f>
        <v>14166</v>
      </c>
      <c r="O49" s="164"/>
      <c r="P49" s="164"/>
    </row>
    <row r="50" spans="1:16" x14ac:dyDescent="0.15">
      <c r="A50" s="164" t="s">
        <v>68</v>
      </c>
      <c r="B50" s="164" t="e">
        <f>NA()</f>
        <v>#N/A</v>
      </c>
      <c r="C50" s="164">
        <f>IF(ISNUMBER('実質公債費比率（分子）の構造'!K$53),'実質公債費比率（分子）の構造'!K$53,NA())</f>
        <v>3626</v>
      </c>
      <c r="D50" s="164" t="e">
        <f>NA()</f>
        <v>#N/A</v>
      </c>
      <c r="E50" s="164" t="e">
        <f>NA()</f>
        <v>#N/A</v>
      </c>
      <c r="F50" s="164">
        <f>IF(ISNUMBER('実質公債費比率（分子）の構造'!L$53),'実質公債費比率（分子）の構造'!L$53,NA())</f>
        <v>3948</v>
      </c>
      <c r="G50" s="164" t="e">
        <f>NA()</f>
        <v>#N/A</v>
      </c>
      <c r="H50" s="164" t="e">
        <f>NA()</f>
        <v>#N/A</v>
      </c>
      <c r="I50" s="164">
        <f>IF(ISNUMBER('実質公債費比率（分子）の構造'!M$53),'実質公債費比率（分子）の構造'!M$53,NA())</f>
        <v>3572</v>
      </c>
      <c r="J50" s="164" t="e">
        <f>NA()</f>
        <v>#N/A</v>
      </c>
      <c r="K50" s="164" t="e">
        <f>NA()</f>
        <v>#N/A</v>
      </c>
      <c r="L50" s="164">
        <f>IF(ISNUMBER('実質公債費比率（分子）の構造'!N$53),'実質公債費比率（分子）の構造'!N$53,NA())</f>
        <v>3906</v>
      </c>
      <c r="M50" s="164" t="e">
        <f>NA()</f>
        <v>#N/A</v>
      </c>
      <c r="N50" s="164" t="e">
        <f>NA()</f>
        <v>#N/A</v>
      </c>
      <c r="O50" s="164">
        <f>IF(ISNUMBER('実質公債費比率（分子）の構造'!O$53),'実質公債費比率（分子）の構造'!O$53,NA())</f>
        <v>4973</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100852</v>
      </c>
      <c r="E56" s="163"/>
      <c r="F56" s="163"/>
      <c r="G56" s="163">
        <f>'将来負担比率（分子）の構造'!J$52</f>
        <v>101246</v>
      </c>
      <c r="H56" s="163"/>
      <c r="I56" s="163"/>
      <c r="J56" s="163">
        <f>'将来負担比率（分子）の構造'!K$52</f>
        <v>98160</v>
      </c>
      <c r="K56" s="163"/>
      <c r="L56" s="163"/>
      <c r="M56" s="163">
        <f>'将来負担比率（分子）の構造'!L$52</f>
        <v>93823</v>
      </c>
      <c r="N56" s="163"/>
      <c r="O56" s="163"/>
      <c r="P56" s="163">
        <f>'将来負担比率（分子）の構造'!M$52</f>
        <v>89396</v>
      </c>
    </row>
    <row r="57" spans="1:16" x14ac:dyDescent="0.15">
      <c r="A57" s="163" t="s">
        <v>42</v>
      </c>
      <c r="B57" s="163"/>
      <c r="C57" s="163"/>
      <c r="D57" s="163">
        <f>'将来負担比率（分子）の構造'!I$51</f>
        <v>16104</v>
      </c>
      <c r="E57" s="163"/>
      <c r="F57" s="163"/>
      <c r="G57" s="163">
        <f>'将来負担比率（分子）の構造'!J$51</f>
        <v>15642</v>
      </c>
      <c r="H57" s="163"/>
      <c r="I57" s="163"/>
      <c r="J57" s="163">
        <f>'将来負担比率（分子）の構造'!K$51</f>
        <v>16029</v>
      </c>
      <c r="K57" s="163"/>
      <c r="L57" s="163"/>
      <c r="M57" s="163">
        <f>'将来負担比率（分子）の構造'!L$51</f>
        <v>23483</v>
      </c>
      <c r="N57" s="163"/>
      <c r="O57" s="163"/>
      <c r="P57" s="163">
        <f>'将来負担比率（分子）の構造'!M$51</f>
        <v>27728</v>
      </c>
    </row>
    <row r="58" spans="1:16" x14ac:dyDescent="0.15">
      <c r="A58" s="163" t="s">
        <v>41</v>
      </c>
      <c r="B58" s="163"/>
      <c r="C58" s="163"/>
      <c r="D58" s="163">
        <f>'将来負担比率（分子）の構造'!I$50</f>
        <v>39534</v>
      </c>
      <c r="E58" s="163"/>
      <c r="F58" s="163"/>
      <c r="G58" s="163">
        <f>'将来負担比率（分子）の構造'!J$50</f>
        <v>41001</v>
      </c>
      <c r="H58" s="163"/>
      <c r="I58" s="163"/>
      <c r="J58" s="163">
        <f>'将来負担比率（分子）の構造'!K$50</f>
        <v>37917</v>
      </c>
      <c r="K58" s="163"/>
      <c r="L58" s="163"/>
      <c r="M58" s="163">
        <f>'将来負担比率（分子）の構造'!L$50</f>
        <v>35261</v>
      </c>
      <c r="N58" s="163"/>
      <c r="O58" s="163"/>
      <c r="P58" s="163">
        <f>'将来負担比率（分子）の構造'!M$50</f>
        <v>30534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f>'将来負担比率（分子）の構造'!M$46</f>
        <v>70</v>
      </c>
      <c r="O61" s="163"/>
      <c r="P61" s="163"/>
    </row>
    <row r="62" spans="1:16" x14ac:dyDescent="0.15">
      <c r="A62" s="163" t="s">
        <v>35</v>
      </c>
      <c r="B62" s="163">
        <f>'将来負担比率（分子）の構造'!I$45</f>
        <v>23039</v>
      </c>
      <c r="C62" s="163"/>
      <c r="D62" s="163"/>
      <c r="E62" s="163">
        <f>'将来負担比率（分子）の構造'!J$45</f>
        <v>22677</v>
      </c>
      <c r="F62" s="163"/>
      <c r="G62" s="163"/>
      <c r="H62" s="163">
        <f>'将来負担比率（分子）の構造'!K$45</f>
        <v>22225</v>
      </c>
      <c r="I62" s="163"/>
      <c r="J62" s="163"/>
      <c r="K62" s="163">
        <f>'将来負担比率（分子）の構造'!L$45</f>
        <v>22955</v>
      </c>
      <c r="L62" s="163"/>
      <c r="M62" s="163"/>
      <c r="N62" s="163">
        <f>'将来負担比率（分子）の構造'!M$45</f>
        <v>22838</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16153</v>
      </c>
      <c r="C64" s="163"/>
      <c r="D64" s="163"/>
      <c r="E64" s="163">
        <f>'将来負担比率（分子）の構造'!J$43</f>
        <v>13823</v>
      </c>
      <c r="F64" s="163"/>
      <c r="G64" s="163"/>
      <c r="H64" s="163">
        <f>'将来負担比率（分子）の構造'!K$43</f>
        <v>14232</v>
      </c>
      <c r="I64" s="163"/>
      <c r="J64" s="163"/>
      <c r="K64" s="163">
        <f>'将来負担比率（分子）の構造'!L$43</f>
        <v>15677</v>
      </c>
      <c r="L64" s="163"/>
      <c r="M64" s="163"/>
      <c r="N64" s="163">
        <f>'将来負担比率（分子）の構造'!M$43</f>
        <v>19830</v>
      </c>
      <c r="O64" s="163"/>
      <c r="P64" s="163"/>
    </row>
    <row r="65" spans="1:16" x14ac:dyDescent="0.15">
      <c r="A65" s="163" t="s">
        <v>32</v>
      </c>
      <c r="B65" s="163">
        <f>'将来負担比率（分子）の構造'!I$42</f>
        <v>8338</v>
      </c>
      <c r="C65" s="163"/>
      <c r="D65" s="163"/>
      <c r="E65" s="163">
        <f>'将来負担比率（分子）の構造'!J$42</f>
        <v>8887</v>
      </c>
      <c r="F65" s="163"/>
      <c r="G65" s="163"/>
      <c r="H65" s="163">
        <f>'将来負担比率（分子）の構造'!K$42</f>
        <v>12461</v>
      </c>
      <c r="I65" s="163"/>
      <c r="J65" s="163"/>
      <c r="K65" s="163">
        <f>'将来負担比率（分子）の構造'!L$42</f>
        <v>11831</v>
      </c>
      <c r="L65" s="163"/>
      <c r="M65" s="163"/>
      <c r="N65" s="163">
        <f>'将来負担比率（分子）の構造'!M$42</f>
        <v>12094</v>
      </c>
      <c r="O65" s="163"/>
      <c r="P65" s="163"/>
    </row>
    <row r="66" spans="1:16" x14ac:dyDescent="0.15">
      <c r="A66" s="163" t="s">
        <v>31</v>
      </c>
      <c r="B66" s="163">
        <f>'将来負担比率（分子）の構造'!I$41</f>
        <v>118218</v>
      </c>
      <c r="C66" s="163"/>
      <c r="D66" s="163"/>
      <c r="E66" s="163">
        <f>'将来負担比率（分子）の構造'!J$41</f>
        <v>131038</v>
      </c>
      <c r="F66" s="163"/>
      <c r="G66" s="163"/>
      <c r="H66" s="163">
        <f>'将来負担比率（分子）の構造'!K$41</f>
        <v>144322</v>
      </c>
      <c r="I66" s="163"/>
      <c r="J66" s="163"/>
      <c r="K66" s="163">
        <f>'将来負担比率（分子）の構造'!L$41</f>
        <v>145135</v>
      </c>
      <c r="L66" s="163"/>
      <c r="M66" s="163"/>
      <c r="N66" s="163">
        <f>'将来負担比率（分子）の構造'!M$41</f>
        <v>143649</v>
      </c>
      <c r="O66" s="163"/>
      <c r="P66" s="163"/>
    </row>
    <row r="67" spans="1:16" x14ac:dyDescent="0.15">
      <c r="A67" s="163" t="s">
        <v>72</v>
      </c>
      <c r="B67" s="163" t="e">
        <f>NA()</f>
        <v>#N/A</v>
      </c>
      <c r="C67" s="163">
        <f>IF(ISNUMBER('将来負担比率（分子）の構造'!I$53), IF('将来負担比率（分子）の構造'!I$53 &lt; 0, 0, '将来負担比率（分子）の構造'!I$53), NA())</f>
        <v>9258</v>
      </c>
      <c r="D67" s="163" t="e">
        <f>NA()</f>
        <v>#N/A</v>
      </c>
      <c r="E67" s="163" t="e">
        <f>NA()</f>
        <v>#N/A</v>
      </c>
      <c r="F67" s="163">
        <f>IF(ISNUMBER('将来負担比率（分子）の構造'!J$53), IF('将来負担比率（分子）の構造'!J$53 &lt; 0, 0, '将来負担比率（分子）の構造'!J$53), NA())</f>
        <v>18536</v>
      </c>
      <c r="G67" s="163" t="e">
        <f>NA()</f>
        <v>#N/A</v>
      </c>
      <c r="H67" s="163" t="e">
        <f>NA()</f>
        <v>#N/A</v>
      </c>
      <c r="I67" s="163">
        <f>IF(ISNUMBER('将来負担比率（分子）の構造'!K$53), IF('将来負担比率（分子）の構造'!K$53 &lt; 0, 0, '将来負担比率（分子）の構造'!K$53), NA())</f>
        <v>41134</v>
      </c>
      <c r="J67" s="163" t="e">
        <f>NA()</f>
        <v>#N/A</v>
      </c>
      <c r="K67" s="163" t="e">
        <f>NA()</f>
        <v>#N/A</v>
      </c>
      <c r="L67" s="163">
        <f>IF(ISNUMBER('将来負担比率（分子）の構造'!L$53), IF('将来負担比率（分子）の構造'!L$53 &lt; 0, 0, '将来負担比率（分子）の構造'!L$53), NA())</f>
        <v>43030</v>
      </c>
      <c r="M67" s="163" t="e">
        <f>NA()</f>
        <v>#N/A</v>
      </c>
      <c r="N67" s="163" t="e">
        <f>NA()</f>
        <v>#N/A</v>
      </c>
      <c r="O67" s="163">
        <f>IF(ISNUMBER('将来負担比率（分子）の構造'!M$53), IF('将来負担比率（分子）の構造'!M$53 &lt; 0, 0, '将来負担比率（分子）の構造'!M$53), NA())</f>
        <v>50823</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13003</v>
      </c>
      <c r="C72" s="167">
        <f>基金残高に係る経年分析!G55</f>
        <v>14008</v>
      </c>
      <c r="D72" s="167">
        <f>基金残高に係る経年分析!H55</f>
        <v>11037</v>
      </c>
    </row>
    <row r="73" spans="1:16" x14ac:dyDescent="0.15">
      <c r="A73" s="166" t="s">
        <v>75</v>
      </c>
      <c r="B73" s="167">
        <f>基金残高に係る経年分析!F56</f>
        <v>6123</v>
      </c>
      <c r="C73" s="167">
        <f>基金残高に係る経年分析!G56</f>
        <v>3420</v>
      </c>
      <c r="D73" s="167">
        <f>基金残高に係る経年分析!H56</f>
        <v>3508</v>
      </c>
    </row>
    <row r="74" spans="1:16" x14ac:dyDescent="0.15">
      <c r="A74" s="166" t="s">
        <v>76</v>
      </c>
      <c r="B74" s="167">
        <f>基金残高に係る経年分析!F57</f>
        <v>11332</v>
      </c>
      <c r="C74" s="167">
        <f>基金残高に係る経年分析!G57</f>
        <v>9446</v>
      </c>
      <c r="D74" s="167">
        <f>基金残高に係る経年分析!H57</f>
        <v>6663</v>
      </c>
    </row>
  </sheetData>
  <sheetProtection algorithmName="SHA-512" hashValue="cE77MFd9f8b5PKk8aWgtRdc+JlM9tTPPSTrBiQuBzaxN5Z3//lqrIWUl/D/2nfoUWbQ059HRMrrxjW40Bwnhjg==" saltValue="BCFmGzZDnzREO+2pd7Av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95540821</v>
      </c>
      <c r="S5" s="613"/>
      <c r="T5" s="613"/>
      <c r="U5" s="613"/>
      <c r="V5" s="613"/>
      <c r="W5" s="613"/>
      <c r="X5" s="613"/>
      <c r="Y5" s="614"/>
      <c r="Z5" s="615">
        <v>39</v>
      </c>
      <c r="AA5" s="615"/>
      <c r="AB5" s="615"/>
      <c r="AC5" s="615"/>
      <c r="AD5" s="616">
        <v>89962399</v>
      </c>
      <c r="AE5" s="616"/>
      <c r="AF5" s="616"/>
      <c r="AG5" s="616"/>
      <c r="AH5" s="616"/>
      <c r="AI5" s="616"/>
      <c r="AJ5" s="616"/>
      <c r="AK5" s="616"/>
      <c r="AL5" s="617">
        <v>78.099999999999994</v>
      </c>
      <c r="AM5" s="618"/>
      <c r="AN5" s="618"/>
      <c r="AO5" s="619"/>
      <c r="AP5" s="609" t="s">
        <v>217</v>
      </c>
      <c r="AQ5" s="610"/>
      <c r="AR5" s="610"/>
      <c r="AS5" s="610"/>
      <c r="AT5" s="610"/>
      <c r="AU5" s="610"/>
      <c r="AV5" s="610"/>
      <c r="AW5" s="610"/>
      <c r="AX5" s="610"/>
      <c r="AY5" s="610"/>
      <c r="AZ5" s="610"/>
      <c r="BA5" s="610"/>
      <c r="BB5" s="610"/>
      <c r="BC5" s="610"/>
      <c r="BD5" s="610"/>
      <c r="BE5" s="610"/>
      <c r="BF5" s="611"/>
      <c r="BG5" s="623">
        <v>86264924</v>
      </c>
      <c r="BH5" s="624"/>
      <c r="BI5" s="624"/>
      <c r="BJ5" s="624"/>
      <c r="BK5" s="624"/>
      <c r="BL5" s="624"/>
      <c r="BM5" s="624"/>
      <c r="BN5" s="625"/>
      <c r="BO5" s="626">
        <v>90.3</v>
      </c>
      <c r="BP5" s="626"/>
      <c r="BQ5" s="626"/>
      <c r="BR5" s="626"/>
      <c r="BS5" s="627">
        <v>2470890</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1360205</v>
      </c>
      <c r="S6" s="624"/>
      <c r="T6" s="624"/>
      <c r="U6" s="624"/>
      <c r="V6" s="624"/>
      <c r="W6" s="624"/>
      <c r="X6" s="624"/>
      <c r="Y6" s="625"/>
      <c r="Z6" s="626">
        <v>0.6</v>
      </c>
      <c r="AA6" s="626"/>
      <c r="AB6" s="626"/>
      <c r="AC6" s="626"/>
      <c r="AD6" s="627">
        <v>1360205</v>
      </c>
      <c r="AE6" s="627"/>
      <c r="AF6" s="627"/>
      <c r="AG6" s="627"/>
      <c r="AH6" s="627"/>
      <c r="AI6" s="627"/>
      <c r="AJ6" s="627"/>
      <c r="AK6" s="627"/>
      <c r="AL6" s="628">
        <v>1.2</v>
      </c>
      <c r="AM6" s="629"/>
      <c r="AN6" s="629"/>
      <c r="AO6" s="630"/>
      <c r="AP6" s="620" t="s">
        <v>222</v>
      </c>
      <c r="AQ6" s="621"/>
      <c r="AR6" s="621"/>
      <c r="AS6" s="621"/>
      <c r="AT6" s="621"/>
      <c r="AU6" s="621"/>
      <c r="AV6" s="621"/>
      <c r="AW6" s="621"/>
      <c r="AX6" s="621"/>
      <c r="AY6" s="621"/>
      <c r="AZ6" s="621"/>
      <c r="BA6" s="621"/>
      <c r="BB6" s="621"/>
      <c r="BC6" s="621"/>
      <c r="BD6" s="621"/>
      <c r="BE6" s="621"/>
      <c r="BF6" s="622"/>
      <c r="BG6" s="623">
        <v>86264924</v>
      </c>
      <c r="BH6" s="624"/>
      <c r="BI6" s="624"/>
      <c r="BJ6" s="624"/>
      <c r="BK6" s="624"/>
      <c r="BL6" s="624"/>
      <c r="BM6" s="624"/>
      <c r="BN6" s="625"/>
      <c r="BO6" s="626">
        <v>90.3</v>
      </c>
      <c r="BP6" s="626"/>
      <c r="BQ6" s="626"/>
      <c r="BR6" s="626"/>
      <c r="BS6" s="627">
        <v>2470890</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919013</v>
      </c>
      <c r="CS6" s="624"/>
      <c r="CT6" s="624"/>
      <c r="CU6" s="624"/>
      <c r="CV6" s="624"/>
      <c r="CW6" s="624"/>
      <c r="CX6" s="624"/>
      <c r="CY6" s="625"/>
      <c r="CZ6" s="617">
        <v>0.4</v>
      </c>
      <c r="DA6" s="618"/>
      <c r="DB6" s="618"/>
      <c r="DC6" s="634"/>
      <c r="DD6" s="632" t="s">
        <v>123</v>
      </c>
      <c r="DE6" s="624"/>
      <c r="DF6" s="624"/>
      <c r="DG6" s="624"/>
      <c r="DH6" s="624"/>
      <c r="DI6" s="624"/>
      <c r="DJ6" s="624"/>
      <c r="DK6" s="624"/>
      <c r="DL6" s="624"/>
      <c r="DM6" s="624"/>
      <c r="DN6" s="624"/>
      <c r="DO6" s="624"/>
      <c r="DP6" s="625"/>
      <c r="DQ6" s="632">
        <v>918598</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33848</v>
      </c>
      <c r="S7" s="624"/>
      <c r="T7" s="624"/>
      <c r="U7" s="624"/>
      <c r="V7" s="624"/>
      <c r="W7" s="624"/>
      <c r="X7" s="624"/>
      <c r="Y7" s="625"/>
      <c r="Z7" s="626">
        <v>0</v>
      </c>
      <c r="AA7" s="626"/>
      <c r="AB7" s="626"/>
      <c r="AC7" s="626"/>
      <c r="AD7" s="627">
        <v>33848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43220786</v>
      </c>
      <c r="BH7" s="624"/>
      <c r="BI7" s="624"/>
      <c r="BJ7" s="624"/>
      <c r="BK7" s="624"/>
      <c r="BL7" s="624"/>
      <c r="BM7" s="624"/>
      <c r="BN7" s="625"/>
      <c r="BO7" s="626">
        <v>45.2</v>
      </c>
      <c r="BP7" s="626"/>
      <c r="BQ7" s="626"/>
      <c r="BR7" s="626"/>
      <c r="BS7" s="627">
        <v>2470890</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19836834</v>
      </c>
      <c r="CS7" s="624"/>
      <c r="CT7" s="624"/>
      <c r="CU7" s="624"/>
      <c r="CV7" s="624"/>
      <c r="CW7" s="624"/>
      <c r="CX7" s="624"/>
      <c r="CY7" s="625"/>
      <c r="CZ7" s="626">
        <v>8.3000000000000007</v>
      </c>
      <c r="DA7" s="626"/>
      <c r="DB7" s="626"/>
      <c r="DC7" s="626"/>
      <c r="DD7" s="632">
        <v>826096</v>
      </c>
      <c r="DE7" s="624"/>
      <c r="DF7" s="624"/>
      <c r="DG7" s="624"/>
      <c r="DH7" s="624"/>
      <c r="DI7" s="624"/>
      <c r="DJ7" s="624"/>
      <c r="DK7" s="624"/>
      <c r="DL7" s="624"/>
      <c r="DM7" s="624"/>
      <c r="DN7" s="624"/>
      <c r="DO7" s="624"/>
      <c r="DP7" s="625"/>
      <c r="DQ7" s="632">
        <v>15992607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681818</v>
      </c>
      <c r="S8" s="624"/>
      <c r="T8" s="624"/>
      <c r="U8" s="624"/>
      <c r="V8" s="624"/>
      <c r="W8" s="624"/>
      <c r="X8" s="624"/>
      <c r="Y8" s="625"/>
      <c r="Z8" s="626">
        <v>0.3</v>
      </c>
      <c r="AA8" s="626"/>
      <c r="AB8" s="626"/>
      <c r="AC8" s="626"/>
      <c r="AD8" s="627">
        <v>681818</v>
      </c>
      <c r="AE8" s="627"/>
      <c r="AF8" s="627"/>
      <c r="AG8" s="627"/>
      <c r="AH8" s="627"/>
      <c r="AI8" s="627"/>
      <c r="AJ8" s="627"/>
      <c r="AK8" s="627"/>
      <c r="AL8" s="628">
        <v>0.6</v>
      </c>
      <c r="AM8" s="629"/>
      <c r="AN8" s="629"/>
      <c r="AO8" s="630"/>
      <c r="AP8" s="620" t="s">
        <v>228</v>
      </c>
      <c r="AQ8" s="621"/>
      <c r="AR8" s="621"/>
      <c r="AS8" s="621"/>
      <c r="AT8" s="621"/>
      <c r="AU8" s="621"/>
      <c r="AV8" s="621"/>
      <c r="AW8" s="621"/>
      <c r="AX8" s="621"/>
      <c r="AY8" s="621"/>
      <c r="AZ8" s="621"/>
      <c r="BA8" s="621"/>
      <c r="BB8" s="621"/>
      <c r="BC8" s="621"/>
      <c r="BD8" s="621"/>
      <c r="BE8" s="621"/>
      <c r="BF8" s="622"/>
      <c r="BG8" s="623">
        <v>831912</v>
      </c>
      <c r="BH8" s="624"/>
      <c r="BI8" s="624"/>
      <c r="BJ8" s="624"/>
      <c r="BK8" s="624"/>
      <c r="BL8" s="624"/>
      <c r="BM8" s="624"/>
      <c r="BN8" s="625"/>
      <c r="BO8" s="626">
        <v>0.9</v>
      </c>
      <c r="BP8" s="626"/>
      <c r="BQ8" s="626"/>
      <c r="BR8" s="626"/>
      <c r="BS8" s="627" t="s">
        <v>123</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101924244</v>
      </c>
      <c r="CS8" s="624"/>
      <c r="CT8" s="624"/>
      <c r="CU8" s="624"/>
      <c r="CV8" s="624"/>
      <c r="CW8" s="624"/>
      <c r="CX8" s="624"/>
      <c r="CY8" s="625"/>
      <c r="CZ8" s="626">
        <v>42.8</v>
      </c>
      <c r="DA8" s="626"/>
      <c r="DB8" s="626"/>
      <c r="DC8" s="626"/>
      <c r="DD8" s="632">
        <v>762925</v>
      </c>
      <c r="DE8" s="624"/>
      <c r="DF8" s="624"/>
      <c r="DG8" s="624"/>
      <c r="DH8" s="624"/>
      <c r="DI8" s="624"/>
      <c r="DJ8" s="624"/>
      <c r="DK8" s="624"/>
      <c r="DL8" s="624"/>
      <c r="DM8" s="624"/>
      <c r="DN8" s="624"/>
      <c r="DO8" s="624"/>
      <c r="DP8" s="625"/>
      <c r="DQ8" s="632">
        <v>48261115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969129</v>
      </c>
      <c r="S9" s="624"/>
      <c r="T9" s="624"/>
      <c r="U9" s="624"/>
      <c r="V9" s="624"/>
      <c r="W9" s="624"/>
      <c r="X9" s="624"/>
      <c r="Y9" s="625"/>
      <c r="Z9" s="626">
        <v>0.4</v>
      </c>
      <c r="AA9" s="626"/>
      <c r="AB9" s="626"/>
      <c r="AC9" s="626"/>
      <c r="AD9" s="627">
        <v>969129</v>
      </c>
      <c r="AE9" s="627"/>
      <c r="AF9" s="627"/>
      <c r="AG9" s="627"/>
      <c r="AH9" s="627"/>
      <c r="AI9" s="627"/>
      <c r="AJ9" s="627"/>
      <c r="AK9" s="627"/>
      <c r="AL9" s="628">
        <v>0.8</v>
      </c>
      <c r="AM9" s="629"/>
      <c r="AN9" s="629"/>
      <c r="AO9" s="630"/>
      <c r="AP9" s="620" t="s">
        <v>231</v>
      </c>
      <c r="AQ9" s="621"/>
      <c r="AR9" s="621"/>
      <c r="AS9" s="621"/>
      <c r="AT9" s="621"/>
      <c r="AU9" s="621"/>
      <c r="AV9" s="621"/>
      <c r="AW9" s="621"/>
      <c r="AX9" s="621"/>
      <c r="AY9" s="621"/>
      <c r="AZ9" s="621"/>
      <c r="BA9" s="621"/>
      <c r="BB9" s="621"/>
      <c r="BC9" s="621"/>
      <c r="BD9" s="621"/>
      <c r="BE9" s="621"/>
      <c r="BF9" s="622"/>
      <c r="BG9" s="623">
        <v>32764746</v>
      </c>
      <c r="BH9" s="624"/>
      <c r="BI9" s="624"/>
      <c r="BJ9" s="624"/>
      <c r="BK9" s="624"/>
      <c r="BL9" s="624"/>
      <c r="BM9" s="624"/>
      <c r="BN9" s="625"/>
      <c r="BO9" s="626">
        <v>34.299999999999997</v>
      </c>
      <c r="BP9" s="626"/>
      <c r="BQ9" s="626"/>
      <c r="BR9" s="626"/>
      <c r="BS9" s="627" t="s">
        <v>123</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17425939</v>
      </c>
      <c r="CS9" s="624"/>
      <c r="CT9" s="624"/>
      <c r="CU9" s="624"/>
      <c r="CV9" s="624"/>
      <c r="CW9" s="624"/>
      <c r="CX9" s="624"/>
      <c r="CY9" s="625"/>
      <c r="CZ9" s="626">
        <v>7.3</v>
      </c>
      <c r="DA9" s="626"/>
      <c r="DB9" s="626"/>
      <c r="DC9" s="626"/>
      <c r="DD9" s="632">
        <v>2113846</v>
      </c>
      <c r="DE9" s="624"/>
      <c r="DF9" s="624"/>
      <c r="DG9" s="624"/>
      <c r="DH9" s="624"/>
      <c r="DI9" s="624"/>
      <c r="DJ9" s="624"/>
      <c r="DK9" s="624"/>
      <c r="DL9" s="624"/>
      <c r="DM9" s="624"/>
      <c r="DN9" s="624"/>
      <c r="DO9" s="624"/>
      <c r="DP9" s="625"/>
      <c r="DQ9" s="632">
        <v>12053476</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2271848</v>
      </c>
      <c r="BH10" s="624"/>
      <c r="BI10" s="624"/>
      <c r="BJ10" s="624"/>
      <c r="BK10" s="624"/>
      <c r="BL10" s="624"/>
      <c r="BM10" s="624"/>
      <c r="BN10" s="625"/>
      <c r="BO10" s="626">
        <v>2.4</v>
      </c>
      <c r="BP10" s="626"/>
      <c r="BQ10" s="626"/>
      <c r="BR10" s="626"/>
      <c r="BS10" s="627">
        <v>377598</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136275</v>
      </c>
      <c r="CS10" s="624"/>
      <c r="CT10" s="624"/>
      <c r="CU10" s="624"/>
      <c r="CV10" s="624"/>
      <c r="CW10" s="624"/>
      <c r="CX10" s="624"/>
      <c r="CY10" s="625"/>
      <c r="CZ10" s="626">
        <v>0.1</v>
      </c>
      <c r="DA10" s="626"/>
      <c r="DB10" s="626"/>
      <c r="DC10" s="626"/>
      <c r="DD10" s="632" t="s">
        <v>123</v>
      </c>
      <c r="DE10" s="624"/>
      <c r="DF10" s="624"/>
      <c r="DG10" s="624"/>
      <c r="DH10" s="624"/>
      <c r="DI10" s="624"/>
      <c r="DJ10" s="624"/>
      <c r="DK10" s="624"/>
      <c r="DL10" s="624"/>
      <c r="DM10" s="624"/>
      <c r="DN10" s="624"/>
      <c r="DO10" s="624"/>
      <c r="DP10" s="625"/>
      <c r="DQ10" s="632">
        <v>88315</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14164439</v>
      </c>
      <c r="S11" s="624"/>
      <c r="T11" s="624"/>
      <c r="U11" s="624"/>
      <c r="V11" s="624"/>
      <c r="W11" s="624"/>
      <c r="X11" s="624"/>
      <c r="Y11" s="625"/>
      <c r="Z11" s="628">
        <v>5.8</v>
      </c>
      <c r="AA11" s="629"/>
      <c r="AB11" s="629"/>
      <c r="AC11" s="635"/>
      <c r="AD11" s="632">
        <v>14164439</v>
      </c>
      <c r="AE11" s="624"/>
      <c r="AF11" s="624"/>
      <c r="AG11" s="624"/>
      <c r="AH11" s="624"/>
      <c r="AI11" s="624"/>
      <c r="AJ11" s="624"/>
      <c r="AK11" s="625"/>
      <c r="AL11" s="628">
        <v>12.3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7352280</v>
      </c>
      <c r="BH11" s="624"/>
      <c r="BI11" s="624"/>
      <c r="BJ11" s="624"/>
      <c r="BK11" s="624"/>
      <c r="BL11" s="624"/>
      <c r="BM11" s="624"/>
      <c r="BN11" s="625"/>
      <c r="BO11" s="626">
        <v>7.7</v>
      </c>
      <c r="BP11" s="626"/>
      <c r="BQ11" s="626"/>
      <c r="BR11" s="626"/>
      <c r="BS11" s="627">
        <v>2093292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2425369</v>
      </c>
      <c r="CS11" s="624"/>
      <c r="CT11" s="624"/>
      <c r="CU11" s="624"/>
      <c r="CV11" s="624"/>
      <c r="CW11" s="624"/>
      <c r="CX11" s="624"/>
      <c r="CY11" s="625"/>
      <c r="CZ11" s="626">
        <v>1</v>
      </c>
      <c r="DA11" s="626"/>
      <c r="DB11" s="626"/>
      <c r="DC11" s="626"/>
      <c r="DD11" s="632">
        <v>844966</v>
      </c>
      <c r="DE11" s="624"/>
      <c r="DF11" s="624"/>
      <c r="DG11" s="624"/>
      <c r="DH11" s="624"/>
      <c r="DI11" s="624"/>
      <c r="DJ11" s="624"/>
      <c r="DK11" s="624"/>
      <c r="DL11" s="624"/>
      <c r="DM11" s="624"/>
      <c r="DN11" s="624"/>
      <c r="DO11" s="624"/>
      <c r="DP11" s="625"/>
      <c r="DQ11" s="632">
        <v>1482411</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121974</v>
      </c>
      <c r="S12" s="624"/>
      <c r="T12" s="624"/>
      <c r="U12" s="624"/>
      <c r="V12" s="624"/>
      <c r="W12" s="624"/>
      <c r="X12" s="624"/>
      <c r="Y12" s="625"/>
      <c r="Z12" s="626">
        <v>0</v>
      </c>
      <c r="AA12" s="626"/>
      <c r="AB12" s="626"/>
      <c r="AC12" s="626"/>
      <c r="AD12" s="627">
        <v>121974</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37742927</v>
      </c>
      <c r="BH12" s="624"/>
      <c r="BI12" s="624"/>
      <c r="BJ12" s="624"/>
      <c r="BK12" s="624"/>
      <c r="BL12" s="624"/>
      <c r="BM12" s="624"/>
      <c r="BN12" s="625"/>
      <c r="BO12" s="626">
        <v>39.5</v>
      </c>
      <c r="BP12" s="626"/>
      <c r="BQ12" s="626"/>
      <c r="BR12" s="626"/>
      <c r="BS12" s="627" t="s">
        <v>123</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23000028</v>
      </c>
      <c r="CS12" s="624"/>
      <c r="CT12" s="624"/>
      <c r="CU12" s="624"/>
      <c r="CV12" s="624"/>
      <c r="CW12" s="624"/>
      <c r="CX12" s="624"/>
      <c r="CY12" s="625"/>
      <c r="CZ12" s="626">
        <v>9.6999999999999993</v>
      </c>
      <c r="DA12" s="626"/>
      <c r="DB12" s="626"/>
      <c r="DC12" s="626"/>
      <c r="DD12" s="632">
        <v>1460031</v>
      </c>
      <c r="DE12" s="624"/>
      <c r="DF12" s="624"/>
      <c r="DG12" s="624"/>
      <c r="DH12" s="624"/>
      <c r="DI12" s="624"/>
      <c r="DJ12" s="624"/>
      <c r="DK12" s="624"/>
      <c r="DL12" s="624"/>
      <c r="DM12" s="624"/>
      <c r="DN12" s="624"/>
      <c r="DO12" s="624"/>
      <c r="DP12" s="625"/>
      <c r="DQ12" s="632">
        <v>4751397</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123</v>
      </c>
      <c r="S13" s="624"/>
      <c r="T13" s="624"/>
      <c r="U13" s="624"/>
      <c r="V13" s="624"/>
      <c r="W13" s="624"/>
      <c r="X13" s="624"/>
      <c r="Y13" s="625"/>
      <c r="Z13" s="626" t="s">
        <v>123</v>
      </c>
      <c r="AA13" s="626"/>
      <c r="AB13" s="626"/>
      <c r="AC13" s="626"/>
      <c r="AD13" s="627" t="s">
        <v>123</v>
      </c>
      <c r="AE13" s="627"/>
      <c r="AF13" s="627"/>
      <c r="AG13" s="627"/>
      <c r="AH13" s="627"/>
      <c r="AI13" s="627"/>
      <c r="AJ13" s="627"/>
      <c r="AK13" s="627"/>
      <c r="AL13" s="628" t="s">
        <v>123</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37614085</v>
      </c>
      <c r="BH13" s="624"/>
      <c r="BI13" s="624"/>
      <c r="BJ13" s="624"/>
      <c r="BK13" s="624"/>
      <c r="BL13" s="624"/>
      <c r="BM13" s="624"/>
      <c r="BN13" s="625"/>
      <c r="BO13" s="626">
        <v>39.4</v>
      </c>
      <c r="BP13" s="626"/>
      <c r="BQ13" s="626"/>
      <c r="BR13" s="626"/>
      <c r="BS13" s="627" t="s">
        <v>123</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29222432</v>
      </c>
      <c r="CS13" s="624"/>
      <c r="CT13" s="624"/>
      <c r="CU13" s="624"/>
      <c r="CV13" s="624"/>
      <c r="CW13" s="624"/>
      <c r="CX13" s="624"/>
      <c r="CY13" s="625"/>
      <c r="CZ13" s="626">
        <v>12.3</v>
      </c>
      <c r="DA13" s="626"/>
      <c r="DB13" s="626"/>
      <c r="DC13" s="626"/>
      <c r="DD13" s="632">
        <v>15580362</v>
      </c>
      <c r="DE13" s="624"/>
      <c r="DF13" s="624"/>
      <c r="DG13" s="624"/>
      <c r="DH13" s="624"/>
      <c r="DI13" s="624"/>
      <c r="DJ13" s="624"/>
      <c r="DK13" s="624"/>
      <c r="DL13" s="624"/>
      <c r="DM13" s="624"/>
      <c r="DN13" s="624"/>
      <c r="DO13" s="624"/>
      <c r="DP13" s="625"/>
      <c r="DQ13" s="632">
        <v>15296718</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1429070</v>
      </c>
      <c r="BH14" s="624"/>
      <c r="BI14" s="624"/>
      <c r="BJ14" s="624"/>
      <c r="BK14" s="624"/>
      <c r="BL14" s="624"/>
      <c r="BM14" s="624"/>
      <c r="BN14" s="625"/>
      <c r="BO14" s="626">
        <v>1.5</v>
      </c>
      <c r="BP14" s="626"/>
      <c r="BQ14" s="626"/>
      <c r="BR14" s="626"/>
      <c r="BS14" s="627" t="s">
        <v>123</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6473662</v>
      </c>
      <c r="CS14" s="624"/>
      <c r="CT14" s="624"/>
      <c r="CU14" s="624"/>
      <c r="CV14" s="624"/>
      <c r="CW14" s="624"/>
      <c r="CX14" s="624"/>
      <c r="CY14" s="625"/>
      <c r="CZ14" s="626">
        <v>2.7</v>
      </c>
      <c r="DA14" s="626"/>
      <c r="DB14" s="626"/>
      <c r="DC14" s="626"/>
      <c r="DD14" s="632">
        <v>1068173</v>
      </c>
      <c r="DE14" s="624"/>
      <c r="DF14" s="624"/>
      <c r="DG14" s="624"/>
      <c r="DH14" s="624"/>
      <c r="DI14" s="624"/>
      <c r="DJ14" s="624"/>
      <c r="DK14" s="624"/>
      <c r="DL14" s="624"/>
      <c r="DM14" s="624"/>
      <c r="DN14" s="624"/>
      <c r="DO14" s="624"/>
      <c r="DP14" s="625"/>
      <c r="DQ14" s="632">
        <v>5597025</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183975</v>
      </c>
      <c r="S15" s="624"/>
      <c r="T15" s="624"/>
      <c r="U15" s="624"/>
      <c r="V15" s="624"/>
      <c r="W15" s="624"/>
      <c r="X15" s="624"/>
      <c r="Y15" s="625"/>
      <c r="Z15" s="626">
        <v>0.1</v>
      </c>
      <c r="AA15" s="626"/>
      <c r="AB15" s="626"/>
      <c r="AC15" s="626"/>
      <c r="AD15" s="627">
        <v>183975</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3872131</v>
      </c>
      <c r="BH15" s="624"/>
      <c r="BI15" s="624"/>
      <c r="BJ15" s="624"/>
      <c r="BK15" s="624"/>
      <c r="BL15" s="624"/>
      <c r="BM15" s="624"/>
      <c r="BN15" s="625"/>
      <c r="BO15" s="626">
        <v>4.0999999999999996</v>
      </c>
      <c r="BP15" s="626"/>
      <c r="BQ15" s="626"/>
      <c r="BR15" s="626"/>
      <c r="BS15" s="627" t="s">
        <v>123</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22638060</v>
      </c>
      <c r="CS15" s="624"/>
      <c r="CT15" s="624"/>
      <c r="CU15" s="624"/>
      <c r="CV15" s="624"/>
      <c r="CW15" s="624"/>
      <c r="CX15" s="624"/>
      <c r="CY15" s="625"/>
      <c r="CZ15" s="626">
        <v>9.5</v>
      </c>
      <c r="DA15" s="626"/>
      <c r="DB15" s="626"/>
      <c r="DC15" s="626"/>
      <c r="DD15" s="632">
        <v>5821635</v>
      </c>
      <c r="DE15" s="624"/>
      <c r="DF15" s="624"/>
      <c r="DG15" s="624"/>
      <c r="DH15" s="624"/>
      <c r="DI15" s="624"/>
      <c r="DJ15" s="624"/>
      <c r="DK15" s="624"/>
      <c r="DL15" s="624"/>
      <c r="DM15" s="624"/>
      <c r="DN15" s="624"/>
      <c r="DO15" s="624"/>
      <c r="DP15" s="625"/>
      <c r="DQ15" s="632">
        <v>16167902</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1529153</v>
      </c>
      <c r="S16" s="624"/>
      <c r="T16" s="624"/>
      <c r="U16" s="624"/>
      <c r="V16" s="624"/>
      <c r="W16" s="624"/>
      <c r="X16" s="624"/>
      <c r="Y16" s="625"/>
      <c r="Z16" s="626">
        <v>0.6</v>
      </c>
      <c r="AA16" s="626"/>
      <c r="AB16" s="626"/>
      <c r="AC16" s="626"/>
      <c r="AD16" s="627">
        <v>1529153</v>
      </c>
      <c r="AE16" s="627"/>
      <c r="AF16" s="627"/>
      <c r="AG16" s="627"/>
      <c r="AH16" s="627"/>
      <c r="AI16" s="627"/>
      <c r="AJ16" s="627"/>
      <c r="AK16" s="627"/>
      <c r="AL16" s="628">
        <v>1.3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10</v>
      </c>
      <c r="BH16" s="624"/>
      <c r="BI16" s="624"/>
      <c r="BJ16" s="624"/>
      <c r="BK16" s="624"/>
      <c r="BL16" s="624"/>
      <c r="BM16" s="624"/>
      <c r="BN16" s="625"/>
      <c r="BO16" s="626">
        <v>0</v>
      </c>
      <c r="BP16" s="626"/>
      <c r="BQ16" s="626"/>
      <c r="BR16" s="626"/>
      <c r="BS16" s="627" t="s">
        <v>123</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123</v>
      </c>
      <c r="CS16" s="624"/>
      <c r="CT16" s="624"/>
      <c r="CU16" s="624"/>
      <c r="CV16" s="624"/>
      <c r="CW16" s="624"/>
      <c r="CX16" s="624"/>
      <c r="CY16" s="625"/>
      <c r="CZ16" s="626" t="s">
        <v>123</v>
      </c>
      <c r="DA16" s="626"/>
      <c r="DB16" s="626"/>
      <c r="DC16" s="626"/>
      <c r="DD16" s="632" t="s">
        <v>123</v>
      </c>
      <c r="DE16" s="624"/>
      <c r="DF16" s="624"/>
      <c r="DG16" s="624"/>
      <c r="DH16" s="624"/>
      <c r="DI16" s="624"/>
      <c r="DJ16" s="624"/>
      <c r="DK16" s="624"/>
      <c r="DL16" s="624"/>
      <c r="DM16" s="624"/>
      <c r="DN16" s="624"/>
      <c r="DO16" s="624"/>
      <c r="DP16" s="625"/>
      <c r="DQ16" s="632" t="s">
        <v>123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2938189</v>
      </c>
      <c r="S17" s="624"/>
      <c r="T17" s="624"/>
      <c r="U17" s="624"/>
      <c r="V17" s="624"/>
      <c r="W17" s="624"/>
      <c r="X17" s="624"/>
      <c r="Y17" s="625"/>
      <c r="Z17" s="626">
        <v>1.2</v>
      </c>
      <c r="AA17" s="626"/>
      <c r="AB17" s="626"/>
      <c r="AC17" s="626"/>
      <c r="AD17" s="627">
        <v>2938189</v>
      </c>
      <c r="AE17" s="627"/>
      <c r="AF17" s="627"/>
      <c r="AG17" s="627"/>
      <c r="AH17" s="627"/>
      <c r="AI17" s="627"/>
      <c r="AJ17" s="627"/>
      <c r="AK17" s="627"/>
      <c r="AL17" s="628">
        <v>2.6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14174820</v>
      </c>
      <c r="CS17" s="624"/>
      <c r="CT17" s="624"/>
      <c r="CU17" s="624"/>
      <c r="CV17" s="624"/>
      <c r="CW17" s="624"/>
      <c r="CX17" s="624"/>
      <c r="CY17" s="625"/>
      <c r="CZ17" s="626">
        <v>6</v>
      </c>
      <c r="DA17" s="626"/>
      <c r="DB17" s="626"/>
      <c r="DC17" s="626"/>
      <c r="DD17" s="632" t="s">
        <v>123</v>
      </c>
      <c r="DE17" s="624"/>
      <c r="DF17" s="624"/>
      <c r="DG17" s="624"/>
      <c r="DH17" s="624"/>
      <c r="DI17" s="624"/>
      <c r="DJ17" s="624"/>
      <c r="DK17" s="624"/>
      <c r="DL17" s="624"/>
      <c r="DM17" s="624"/>
      <c r="DN17" s="624"/>
      <c r="DO17" s="624"/>
      <c r="DP17" s="625"/>
      <c r="DQ17" s="632">
        <v>13772732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511263</v>
      </c>
      <c r="S18" s="624"/>
      <c r="T18" s="624"/>
      <c r="U18" s="624"/>
      <c r="V18" s="624"/>
      <c r="W18" s="624"/>
      <c r="X18" s="624"/>
      <c r="Y18" s="625"/>
      <c r="Z18" s="626">
        <v>0.2</v>
      </c>
      <c r="AA18" s="626"/>
      <c r="AB18" s="626"/>
      <c r="AC18" s="626"/>
      <c r="AD18" s="627">
        <v>511263</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123</v>
      </c>
      <c r="CS18" s="624"/>
      <c r="CT18" s="624"/>
      <c r="CU18" s="624"/>
      <c r="CV18" s="624"/>
      <c r="CW18" s="624"/>
      <c r="CX18" s="624"/>
      <c r="CY18" s="625"/>
      <c r="CZ18" s="626" t="s">
        <v>123</v>
      </c>
      <c r="DA18" s="626"/>
      <c r="DB18" s="626"/>
      <c r="DC18" s="626"/>
      <c r="DD18" s="632" t="s">
        <v>123</v>
      </c>
      <c r="DE18" s="624"/>
      <c r="DF18" s="624"/>
      <c r="DG18" s="624"/>
      <c r="DH18" s="624"/>
      <c r="DI18" s="624"/>
      <c r="DJ18" s="624"/>
      <c r="DK18" s="624"/>
      <c r="DL18" s="624"/>
      <c r="DM18" s="624"/>
      <c r="DN18" s="624"/>
      <c r="DO18" s="624"/>
      <c r="DP18" s="625"/>
      <c r="DQ18" s="632" t="s">
        <v>123</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2402795</v>
      </c>
      <c r="S19" s="624"/>
      <c r="T19" s="624"/>
      <c r="U19" s="624"/>
      <c r="V19" s="624"/>
      <c r="W19" s="624"/>
      <c r="X19" s="624"/>
      <c r="Y19" s="625"/>
      <c r="Z19" s="626">
        <v>1</v>
      </c>
      <c r="AA19" s="626"/>
      <c r="AB19" s="626"/>
      <c r="AC19" s="626"/>
      <c r="AD19" s="627">
        <v>2402795</v>
      </c>
      <c r="AE19" s="627"/>
      <c r="AF19" s="627"/>
      <c r="AG19" s="627"/>
      <c r="AH19" s="627"/>
      <c r="AI19" s="627"/>
      <c r="AJ19" s="627"/>
      <c r="AK19" s="627"/>
      <c r="AL19" s="628">
        <v>2.1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9275897</v>
      </c>
      <c r="BH19" s="624"/>
      <c r="BI19" s="624"/>
      <c r="BJ19" s="624"/>
      <c r="BK19" s="624"/>
      <c r="BL19" s="624"/>
      <c r="BM19" s="624"/>
      <c r="BN19" s="625"/>
      <c r="BO19" s="626">
        <v>9.6999999999999993</v>
      </c>
      <c r="BP19" s="626"/>
      <c r="BQ19" s="626"/>
      <c r="BR19" s="626"/>
      <c r="BS19" s="627" t="s">
        <v>123</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24131</v>
      </c>
      <c r="S20" s="624"/>
      <c r="T20" s="624"/>
      <c r="U20" s="624"/>
      <c r="V20" s="624"/>
      <c r="W20" s="624"/>
      <c r="X20" s="624"/>
      <c r="Y20" s="625"/>
      <c r="Z20" s="626">
        <v>0</v>
      </c>
      <c r="AA20" s="626"/>
      <c r="AB20" s="626"/>
      <c r="AC20" s="626"/>
      <c r="AD20" s="627">
        <v>24131</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9275897</v>
      </c>
      <c r="BH20" s="624"/>
      <c r="BI20" s="624"/>
      <c r="BJ20" s="624"/>
      <c r="BK20" s="624"/>
      <c r="BL20" s="624"/>
      <c r="BM20" s="624"/>
      <c r="BN20" s="625"/>
      <c r="BO20" s="626">
        <v>9.6999999999999993</v>
      </c>
      <c r="BP20" s="626"/>
      <c r="BQ20" s="626"/>
      <c r="BR20" s="626"/>
      <c r="BS20" s="627" t="s">
        <v>123</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238176676</v>
      </c>
      <c r="CS20" s="624"/>
      <c r="CT20" s="624"/>
      <c r="CU20" s="624"/>
      <c r="CV20" s="624"/>
      <c r="CW20" s="624"/>
      <c r="CX20" s="624"/>
      <c r="CY20" s="625"/>
      <c r="CZ20" s="626">
        <v>100</v>
      </c>
      <c r="DA20" s="626"/>
      <c r="DB20" s="626"/>
      <c r="DC20" s="626"/>
      <c r="DD20" s="632">
        <v>28478034</v>
      </c>
      <c r="DE20" s="624"/>
      <c r="DF20" s="624"/>
      <c r="DG20" s="624"/>
      <c r="DH20" s="624"/>
      <c r="DI20" s="624"/>
      <c r="DJ20" s="624"/>
      <c r="DK20" s="624"/>
      <c r="DL20" s="624"/>
      <c r="DM20" s="624"/>
      <c r="DN20" s="624"/>
      <c r="DO20" s="624"/>
      <c r="DP20" s="625"/>
      <c r="DQ20" s="632">
        <v>134382296</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3542898</v>
      </c>
      <c r="S21" s="624"/>
      <c r="T21" s="624"/>
      <c r="U21" s="624"/>
      <c r="V21" s="624"/>
      <c r="W21" s="624"/>
      <c r="X21" s="624"/>
      <c r="Y21" s="625"/>
      <c r="Z21" s="626">
        <v>1.4</v>
      </c>
      <c r="AA21" s="626"/>
      <c r="AB21" s="626"/>
      <c r="AC21" s="626"/>
      <c r="AD21" s="627">
        <v>2662781</v>
      </c>
      <c r="AE21" s="627"/>
      <c r="AF21" s="627"/>
      <c r="AG21" s="627"/>
      <c r="AH21" s="627"/>
      <c r="AI21" s="627"/>
      <c r="AJ21" s="627"/>
      <c r="AK21" s="627"/>
      <c r="AL21" s="628">
        <v>2.2999999999999998</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34381</v>
      </c>
      <c r="BH21" s="624"/>
      <c r="BI21" s="624"/>
      <c r="BJ21" s="624"/>
      <c r="BK21" s="624"/>
      <c r="BL21" s="624"/>
      <c r="BM21" s="624"/>
      <c r="BN21" s="625"/>
      <c r="BO21" s="626">
        <v>0</v>
      </c>
      <c r="BP21" s="626"/>
      <c r="BQ21" s="626"/>
      <c r="BR21" s="626"/>
      <c r="BS21" s="627" t="s">
        <v>123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2662781</v>
      </c>
      <c r="S22" s="624"/>
      <c r="T22" s="624"/>
      <c r="U22" s="624"/>
      <c r="V22" s="624"/>
      <c r="W22" s="624"/>
      <c r="X22" s="624"/>
      <c r="Y22" s="625"/>
      <c r="Z22" s="626">
        <v>1.1000000000000001</v>
      </c>
      <c r="AA22" s="626"/>
      <c r="AB22" s="626"/>
      <c r="AC22" s="626"/>
      <c r="AD22" s="627">
        <v>2662781</v>
      </c>
      <c r="AE22" s="627"/>
      <c r="AF22" s="627"/>
      <c r="AG22" s="627"/>
      <c r="AH22" s="627"/>
      <c r="AI22" s="627"/>
      <c r="AJ22" s="627"/>
      <c r="AK22" s="627"/>
      <c r="AL22" s="628">
        <v>2.2999999999999998</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v>3663094</v>
      </c>
      <c r="BH22" s="624"/>
      <c r="BI22" s="624"/>
      <c r="BJ22" s="624"/>
      <c r="BK22" s="624"/>
      <c r="BL22" s="624"/>
      <c r="BM22" s="624"/>
      <c r="BN22" s="625"/>
      <c r="BO22" s="626">
        <v>3.8</v>
      </c>
      <c r="BP22" s="626"/>
      <c r="BQ22" s="626"/>
      <c r="BR22" s="626"/>
      <c r="BS22" s="627" t="s">
        <v>123</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870084</v>
      </c>
      <c r="S23" s="624"/>
      <c r="T23" s="624"/>
      <c r="U23" s="624"/>
      <c r="V23" s="624"/>
      <c r="W23" s="624"/>
      <c r="X23" s="624"/>
      <c r="Y23" s="625"/>
      <c r="Z23" s="626">
        <v>0.4</v>
      </c>
      <c r="AA23" s="626"/>
      <c r="AB23" s="626"/>
      <c r="AC23" s="626"/>
      <c r="AD23" s="627" t="s">
        <v>123</v>
      </c>
      <c r="AE23" s="627"/>
      <c r="AF23" s="627"/>
      <c r="AG23" s="627"/>
      <c r="AH23" s="627"/>
      <c r="AI23" s="627"/>
      <c r="AJ23" s="627"/>
      <c r="AK23" s="627"/>
      <c r="AL23" s="628" t="s">
        <v>123</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5578422</v>
      </c>
      <c r="BH23" s="624"/>
      <c r="BI23" s="624"/>
      <c r="BJ23" s="624"/>
      <c r="BK23" s="624"/>
      <c r="BL23" s="624"/>
      <c r="BM23" s="624"/>
      <c r="BN23" s="625"/>
      <c r="BO23" s="626">
        <v>5.8</v>
      </c>
      <c r="BP23" s="626"/>
      <c r="BQ23" s="626"/>
      <c r="BR23" s="626"/>
      <c r="BS23" s="627" t="s">
        <v>123</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10033</v>
      </c>
      <c r="S24" s="624"/>
      <c r="T24" s="624"/>
      <c r="U24" s="624"/>
      <c r="V24" s="624"/>
      <c r="W24" s="624"/>
      <c r="X24" s="624"/>
      <c r="Y24" s="625"/>
      <c r="Z24" s="626">
        <v>0</v>
      </c>
      <c r="AA24" s="626"/>
      <c r="AB24" s="626"/>
      <c r="AC24" s="626"/>
      <c r="AD24" s="627" t="s">
        <v>123</v>
      </c>
      <c r="AE24" s="627"/>
      <c r="AF24" s="627"/>
      <c r="AG24" s="627"/>
      <c r="AH24" s="627"/>
      <c r="AI24" s="627"/>
      <c r="AJ24" s="627"/>
      <c r="AK24" s="627"/>
      <c r="AL24" s="628" t="s">
        <v>123</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121525920</v>
      </c>
      <c r="CS24" s="613"/>
      <c r="CT24" s="613"/>
      <c r="CU24" s="613"/>
      <c r="CV24" s="613"/>
      <c r="CW24" s="613"/>
      <c r="CX24" s="613"/>
      <c r="CY24" s="614"/>
      <c r="CZ24" s="617">
        <v>51</v>
      </c>
      <c r="DA24" s="618"/>
      <c r="DB24" s="618"/>
      <c r="DC24" s="634"/>
      <c r="DD24" s="653">
        <v>71032713</v>
      </c>
      <c r="DE24" s="613"/>
      <c r="DF24" s="613"/>
      <c r="DG24" s="613"/>
      <c r="DH24" s="613"/>
      <c r="DI24" s="613"/>
      <c r="DJ24" s="613"/>
      <c r="DK24" s="614"/>
      <c r="DL24" s="653">
        <v>63830582</v>
      </c>
      <c r="DM24" s="613"/>
      <c r="DN24" s="613"/>
      <c r="DO24" s="613"/>
      <c r="DP24" s="613"/>
      <c r="DQ24" s="613"/>
      <c r="DR24" s="613"/>
      <c r="DS24" s="613"/>
      <c r="DT24" s="613"/>
      <c r="DU24" s="613"/>
      <c r="DV24" s="614"/>
      <c r="DW24" s="617">
        <v>55.3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121066449</v>
      </c>
      <c r="S25" s="624"/>
      <c r="T25" s="624"/>
      <c r="U25" s="624"/>
      <c r="V25" s="624"/>
      <c r="W25" s="624"/>
      <c r="X25" s="624"/>
      <c r="Y25" s="625"/>
      <c r="Z25" s="626">
        <v>49.4</v>
      </c>
      <c r="AA25" s="626"/>
      <c r="AB25" s="626"/>
      <c r="AC25" s="626"/>
      <c r="AD25" s="627">
        <v>114607910</v>
      </c>
      <c r="AE25" s="627"/>
      <c r="AF25" s="627"/>
      <c r="AG25" s="627"/>
      <c r="AH25" s="627"/>
      <c r="AI25" s="627"/>
      <c r="AJ25" s="627"/>
      <c r="AK25" s="627"/>
      <c r="AL25" s="628">
        <v>99.5</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32602695</v>
      </c>
      <c r="CS25" s="654"/>
      <c r="CT25" s="654"/>
      <c r="CU25" s="654"/>
      <c r="CV25" s="654"/>
      <c r="CW25" s="654"/>
      <c r="CX25" s="654"/>
      <c r="CY25" s="655"/>
      <c r="CZ25" s="628">
        <v>13.7</v>
      </c>
      <c r="DA25" s="656"/>
      <c r="DB25" s="656"/>
      <c r="DC25" s="658"/>
      <c r="DD25" s="632">
        <v>30679898</v>
      </c>
      <c r="DE25" s="654"/>
      <c r="DF25" s="654"/>
      <c r="DG25" s="654"/>
      <c r="DH25" s="654"/>
      <c r="DI25" s="654"/>
      <c r="DJ25" s="654"/>
      <c r="DK25" s="655"/>
      <c r="DL25" s="632">
        <v>30229714</v>
      </c>
      <c r="DM25" s="654"/>
      <c r="DN25" s="654"/>
      <c r="DO25" s="654"/>
      <c r="DP25" s="654"/>
      <c r="DQ25" s="654"/>
      <c r="DR25" s="654"/>
      <c r="DS25" s="654"/>
      <c r="DT25" s="654"/>
      <c r="DU25" s="654"/>
      <c r="DV25" s="655"/>
      <c r="DW25" s="628">
        <v>26.2</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58739</v>
      </c>
      <c r="S26" s="624"/>
      <c r="T26" s="624"/>
      <c r="U26" s="624"/>
      <c r="V26" s="624"/>
      <c r="W26" s="624"/>
      <c r="X26" s="624"/>
      <c r="Y26" s="625"/>
      <c r="Z26" s="626">
        <v>0</v>
      </c>
      <c r="AA26" s="626"/>
      <c r="AB26" s="626"/>
      <c r="AC26" s="626"/>
      <c r="AD26" s="627">
        <v>58739</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19820425</v>
      </c>
      <c r="CS26" s="624"/>
      <c r="CT26" s="624"/>
      <c r="CU26" s="624"/>
      <c r="CV26" s="624"/>
      <c r="CW26" s="624"/>
      <c r="CX26" s="624"/>
      <c r="CY26" s="625"/>
      <c r="CZ26" s="628">
        <v>8.3000000000000007</v>
      </c>
      <c r="DA26" s="656"/>
      <c r="DB26" s="656"/>
      <c r="DC26" s="658"/>
      <c r="DD26" s="632">
        <v>18651483</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981953</v>
      </c>
      <c r="S27" s="624"/>
      <c r="T27" s="624"/>
      <c r="U27" s="624"/>
      <c r="V27" s="624"/>
      <c r="W27" s="624"/>
      <c r="X27" s="624"/>
      <c r="Y27" s="625"/>
      <c r="Z27" s="626">
        <v>0.4</v>
      </c>
      <c r="AA27" s="626"/>
      <c r="AB27" s="626"/>
      <c r="AC27" s="626"/>
      <c r="AD27" s="627" t="s">
        <v>123</v>
      </c>
      <c r="AE27" s="627"/>
      <c r="AF27" s="627"/>
      <c r="AG27" s="627"/>
      <c r="AH27" s="627"/>
      <c r="AI27" s="627"/>
      <c r="AJ27" s="627"/>
      <c r="AK27" s="627"/>
      <c r="AL27" s="628" t="s">
        <v>123</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95540821</v>
      </c>
      <c r="BH27" s="624"/>
      <c r="BI27" s="624"/>
      <c r="BJ27" s="624"/>
      <c r="BK27" s="624"/>
      <c r="BL27" s="624"/>
      <c r="BM27" s="624"/>
      <c r="BN27" s="625"/>
      <c r="BO27" s="626">
        <v>100</v>
      </c>
      <c r="BP27" s="626"/>
      <c r="BQ27" s="626"/>
      <c r="BR27" s="626"/>
      <c r="BS27" s="627">
        <v>2470890</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74748405</v>
      </c>
      <c r="CS27" s="654"/>
      <c r="CT27" s="654"/>
      <c r="CU27" s="654"/>
      <c r="CV27" s="654"/>
      <c r="CW27" s="654"/>
      <c r="CX27" s="654"/>
      <c r="CY27" s="655"/>
      <c r="CZ27" s="628">
        <v>31.4</v>
      </c>
      <c r="DA27" s="656"/>
      <c r="DB27" s="656"/>
      <c r="DC27" s="658"/>
      <c r="DD27" s="632">
        <v>26580083</v>
      </c>
      <c r="DE27" s="654"/>
      <c r="DF27" s="654"/>
      <c r="DG27" s="654"/>
      <c r="DH27" s="654"/>
      <c r="DI27" s="654"/>
      <c r="DJ27" s="654"/>
      <c r="DK27" s="655"/>
      <c r="DL27" s="632">
        <v>19828136</v>
      </c>
      <c r="DM27" s="654"/>
      <c r="DN27" s="654"/>
      <c r="DO27" s="654"/>
      <c r="DP27" s="654"/>
      <c r="DQ27" s="654"/>
      <c r="DR27" s="654"/>
      <c r="DS27" s="654"/>
      <c r="DT27" s="654"/>
      <c r="DU27" s="654"/>
      <c r="DV27" s="655"/>
      <c r="DW27" s="628">
        <v>17.2</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1436696</v>
      </c>
      <c r="S28" s="624"/>
      <c r="T28" s="624"/>
      <c r="U28" s="624"/>
      <c r="V28" s="624"/>
      <c r="W28" s="624"/>
      <c r="X28" s="624"/>
      <c r="Y28" s="625"/>
      <c r="Z28" s="626">
        <v>0.6</v>
      </c>
      <c r="AA28" s="626"/>
      <c r="AB28" s="626"/>
      <c r="AC28" s="626"/>
      <c r="AD28" s="627">
        <v>159212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14174820</v>
      </c>
      <c r="CS28" s="624"/>
      <c r="CT28" s="624"/>
      <c r="CU28" s="624"/>
      <c r="CV28" s="624"/>
      <c r="CW28" s="624"/>
      <c r="CX28" s="624"/>
      <c r="CY28" s="625"/>
      <c r="CZ28" s="628">
        <v>6</v>
      </c>
      <c r="DA28" s="656"/>
      <c r="DB28" s="656"/>
      <c r="DC28" s="658"/>
      <c r="DD28" s="632">
        <v>13772732</v>
      </c>
      <c r="DE28" s="624"/>
      <c r="DF28" s="624"/>
      <c r="DG28" s="624"/>
      <c r="DH28" s="624"/>
      <c r="DI28" s="624"/>
      <c r="DJ28" s="624"/>
      <c r="DK28" s="625"/>
      <c r="DL28" s="632">
        <v>13772732</v>
      </c>
      <c r="DM28" s="624"/>
      <c r="DN28" s="624"/>
      <c r="DO28" s="624"/>
      <c r="DP28" s="624"/>
      <c r="DQ28" s="624"/>
      <c r="DR28" s="624"/>
      <c r="DS28" s="624"/>
      <c r="DT28" s="624"/>
      <c r="DU28" s="624"/>
      <c r="DV28" s="625"/>
      <c r="DW28" s="628">
        <v>11.9</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1545524</v>
      </c>
      <c r="S29" s="624"/>
      <c r="T29" s="624"/>
      <c r="U29" s="624"/>
      <c r="V29" s="624"/>
      <c r="W29" s="624"/>
      <c r="X29" s="624"/>
      <c r="Y29" s="625"/>
      <c r="Z29" s="626">
        <v>0.6</v>
      </c>
      <c r="AA29" s="626"/>
      <c r="AB29" s="626"/>
      <c r="AC29" s="626"/>
      <c r="AD29" s="627" t="s">
        <v>123</v>
      </c>
      <c r="AE29" s="627"/>
      <c r="AF29" s="627"/>
      <c r="AG29" s="627"/>
      <c r="AH29" s="627"/>
      <c r="AI29" s="627"/>
      <c r="AJ29" s="627"/>
      <c r="AK29" s="627"/>
      <c r="AL29" s="628" t="s">
        <v>123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67</v>
      </c>
      <c r="CG29" s="621"/>
      <c r="CH29" s="621"/>
      <c r="CI29" s="621"/>
      <c r="CJ29" s="621"/>
      <c r="CK29" s="621"/>
      <c r="CL29" s="621"/>
      <c r="CM29" s="621"/>
      <c r="CN29" s="621"/>
      <c r="CO29" s="621"/>
      <c r="CP29" s="621"/>
      <c r="CQ29" s="622"/>
      <c r="CR29" s="623">
        <v>14166789</v>
      </c>
      <c r="CS29" s="654"/>
      <c r="CT29" s="654"/>
      <c r="CU29" s="654"/>
      <c r="CV29" s="654"/>
      <c r="CW29" s="654"/>
      <c r="CX29" s="654"/>
      <c r="CY29" s="655"/>
      <c r="CZ29" s="628">
        <v>5.9</v>
      </c>
      <c r="DA29" s="656"/>
      <c r="DB29" s="656"/>
      <c r="DC29" s="658"/>
      <c r="DD29" s="632">
        <v>13764701</v>
      </c>
      <c r="DE29" s="654"/>
      <c r="DF29" s="654"/>
      <c r="DG29" s="654"/>
      <c r="DH29" s="654"/>
      <c r="DI29" s="654"/>
      <c r="DJ29" s="654"/>
      <c r="DK29" s="655"/>
      <c r="DL29" s="632">
        <v>13764701</v>
      </c>
      <c r="DM29" s="654"/>
      <c r="DN29" s="654"/>
      <c r="DO29" s="654"/>
      <c r="DP29" s="654"/>
      <c r="DQ29" s="654"/>
      <c r="DR29" s="654"/>
      <c r="DS29" s="654"/>
      <c r="DT29" s="654"/>
      <c r="DU29" s="654"/>
      <c r="DV29" s="655"/>
      <c r="DW29" s="628">
        <v>11.9</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52246279</v>
      </c>
      <c r="S30" s="624"/>
      <c r="T30" s="624"/>
      <c r="U30" s="624"/>
      <c r="V30" s="624"/>
      <c r="W30" s="624"/>
      <c r="X30" s="624"/>
      <c r="Y30" s="625"/>
      <c r="Z30" s="626">
        <v>21.3</v>
      </c>
      <c r="AA30" s="626"/>
      <c r="AB30" s="626"/>
      <c r="AC30" s="626"/>
      <c r="AD30" s="627" t="s">
        <v>123</v>
      </c>
      <c r="AE30" s="627"/>
      <c r="AF30" s="627"/>
      <c r="AG30" s="627"/>
      <c r="AH30" s="627"/>
      <c r="AI30" s="627"/>
      <c r="AJ30" s="627"/>
      <c r="AK30" s="627"/>
      <c r="AL30" s="628" t="s">
        <v>123</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13568025</v>
      </c>
      <c r="CS30" s="624"/>
      <c r="CT30" s="624"/>
      <c r="CU30" s="624"/>
      <c r="CV30" s="624"/>
      <c r="CW30" s="624"/>
      <c r="CX30" s="624"/>
      <c r="CY30" s="625"/>
      <c r="CZ30" s="628">
        <v>5.7</v>
      </c>
      <c r="DA30" s="656"/>
      <c r="DB30" s="656"/>
      <c r="DC30" s="658"/>
      <c r="DD30" s="632">
        <v>13182933</v>
      </c>
      <c r="DE30" s="624"/>
      <c r="DF30" s="624"/>
      <c r="DG30" s="624"/>
      <c r="DH30" s="624"/>
      <c r="DI30" s="624"/>
      <c r="DJ30" s="624"/>
      <c r="DK30" s="625"/>
      <c r="DL30" s="632">
        <v>13182933</v>
      </c>
      <c r="DM30" s="624"/>
      <c r="DN30" s="624"/>
      <c r="DO30" s="624"/>
      <c r="DP30" s="624"/>
      <c r="DQ30" s="624"/>
      <c r="DR30" s="624"/>
      <c r="DS30" s="624"/>
      <c r="DT30" s="624"/>
      <c r="DU30" s="624"/>
      <c r="DV30" s="625"/>
      <c r="DW30" s="628">
        <v>11.4</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v>137567</v>
      </c>
      <c r="S31" s="624"/>
      <c r="T31" s="624"/>
      <c r="U31" s="624"/>
      <c r="V31" s="624"/>
      <c r="W31" s="624"/>
      <c r="X31" s="624"/>
      <c r="Y31" s="625"/>
      <c r="Z31" s="626">
        <v>0.1</v>
      </c>
      <c r="AA31" s="626"/>
      <c r="AB31" s="626"/>
      <c r="AC31" s="626"/>
      <c r="AD31" s="627">
        <v>137567</v>
      </c>
      <c r="AE31" s="627"/>
      <c r="AF31" s="627"/>
      <c r="AG31" s="627"/>
      <c r="AH31" s="627"/>
      <c r="AI31" s="627"/>
      <c r="AJ31" s="627"/>
      <c r="AK31" s="627"/>
      <c r="AL31" s="628">
        <v>0.1</v>
      </c>
      <c r="AM31" s="629"/>
      <c r="AN31" s="629"/>
      <c r="AO31" s="630"/>
      <c r="AP31" s="667" t="s">
        <v>299</v>
      </c>
      <c r="AQ31" s="668"/>
      <c r="AR31" s="668"/>
      <c r="AS31" s="668"/>
      <c r="AT31" s="673" t="s">
        <v>300</v>
      </c>
      <c r="AU31" s="206"/>
      <c r="AV31" s="206"/>
      <c r="AW31" s="206"/>
      <c r="AX31" s="609" t="s">
        <v>178</v>
      </c>
      <c r="AY31" s="610"/>
      <c r="AZ31" s="610"/>
      <c r="BA31" s="610"/>
      <c r="BB31" s="610"/>
      <c r="BC31" s="610"/>
      <c r="BD31" s="610"/>
      <c r="BE31" s="610"/>
      <c r="BF31" s="611"/>
      <c r="BG31" s="676">
        <v>99.2</v>
      </c>
      <c r="BH31" s="677"/>
      <c r="BI31" s="677"/>
      <c r="BJ31" s="677"/>
      <c r="BK31" s="677"/>
      <c r="BL31" s="677"/>
      <c r="BM31" s="618">
        <v>98.1</v>
      </c>
      <c r="BN31" s="677"/>
      <c r="BO31" s="677"/>
      <c r="BP31" s="677"/>
      <c r="BQ31" s="678"/>
      <c r="BR31" s="676">
        <v>99.2</v>
      </c>
      <c r="BS31" s="677"/>
      <c r="BT31" s="677"/>
      <c r="BU31" s="677"/>
      <c r="BV31" s="677"/>
      <c r="BW31" s="677"/>
      <c r="BX31" s="618">
        <v>98</v>
      </c>
      <c r="BY31" s="677"/>
      <c r="BZ31" s="677"/>
      <c r="CA31" s="677"/>
      <c r="CB31" s="678"/>
      <c r="CD31" s="663"/>
      <c r="CE31" s="664"/>
      <c r="CF31" s="620" t="s">
        <v>301</v>
      </c>
      <c r="CG31" s="621"/>
      <c r="CH31" s="621"/>
      <c r="CI31" s="621"/>
      <c r="CJ31" s="621"/>
      <c r="CK31" s="621"/>
      <c r="CL31" s="621"/>
      <c r="CM31" s="621"/>
      <c r="CN31" s="621"/>
      <c r="CO31" s="621"/>
      <c r="CP31" s="621"/>
      <c r="CQ31" s="622"/>
      <c r="CR31" s="623">
        <v>598764</v>
      </c>
      <c r="CS31" s="654"/>
      <c r="CT31" s="654"/>
      <c r="CU31" s="654"/>
      <c r="CV31" s="654"/>
      <c r="CW31" s="654"/>
      <c r="CX31" s="654"/>
      <c r="CY31" s="655"/>
      <c r="CZ31" s="628">
        <v>0.3</v>
      </c>
      <c r="DA31" s="656"/>
      <c r="DB31" s="656"/>
      <c r="DC31" s="658"/>
      <c r="DD31" s="632">
        <v>581768</v>
      </c>
      <c r="DE31" s="654"/>
      <c r="DF31" s="654"/>
      <c r="DG31" s="654"/>
      <c r="DH31" s="654"/>
      <c r="DI31" s="654"/>
      <c r="DJ31" s="654"/>
      <c r="DK31" s="655"/>
      <c r="DL31" s="632">
        <v>581768</v>
      </c>
      <c r="DM31" s="654"/>
      <c r="DN31" s="654"/>
      <c r="DO31" s="654"/>
      <c r="DP31" s="654"/>
      <c r="DQ31" s="654"/>
      <c r="DR31" s="654"/>
      <c r="DS31" s="654"/>
      <c r="DT31" s="654"/>
      <c r="DU31" s="654"/>
      <c r="DV31" s="655"/>
      <c r="DW31" s="628">
        <v>0.5</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17190525</v>
      </c>
      <c r="S32" s="624"/>
      <c r="T32" s="624"/>
      <c r="U32" s="624"/>
      <c r="V32" s="624"/>
      <c r="W32" s="624"/>
      <c r="X32" s="624"/>
      <c r="Y32" s="625"/>
      <c r="Z32" s="626">
        <v>7</v>
      </c>
      <c r="AA32" s="626"/>
      <c r="AB32" s="626"/>
      <c r="AC32" s="626"/>
      <c r="AD32" s="627" t="s">
        <v>123</v>
      </c>
      <c r="AE32" s="627"/>
      <c r="AF32" s="627"/>
      <c r="AG32" s="627"/>
      <c r="AH32" s="627"/>
      <c r="AI32" s="627"/>
      <c r="AJ32" s="627"/>
      <c r="AK32" s="627"/>
      <c r="AL32" s="628" t="s">
        <v>123</v>
      </c>
      <c r="AM32" s="629"/>
      <c r="AN32" s="629"/>
      <c r="AO32" s="630"/>
      <c r="AP32" s="669"/>
      <c r="AQ32" s="670"/>
      <c r="AR32" s="670"/>
      <c r="AS32" s="670"/>
      <c r="AT32" s="674"/>
      <c r="AU32" s="202" t="s">
        <v>303</v>
      </c>
      <c r="AX32" s="620" t="s">
        <v>304</v>
      </c>
      <c r="AY32" s="621"/>
      <c r="AZ32" s="621"/>
      <c r="BA32" s="621"/>
      <c r="BB32" s="621"/>
      <c r="BC32" s="621"/>
      <c r="BD32" s="621"/>
      <c r="BE32" s="621"/>
      <c r="BF32" s="622"/>
      <c r="BG32" s="679">
        <v>99.3</v>
      </c>
      <c r="BH32" s="654"/>
      <c r="BI32" s="654"/>
      <c r="BJ32" s="654"/>
      <c r="BK32" s="654"/>
      <c r="BL32" s="654"/>
      <c r="BM32" s="629">
        <v>98.1</v>
      </c>
      <c r="BN32" s="654"/>
      <c r="BO32" s="654"/>
      <c r="BP32" s="654"/>
      <c r="BQ32" s="680"/>
      <c r="BR32" s="679">
        <v>99.2</v>
      </c>
      <c r="BS32" s="654"/>
      <c r="BT32" s="654"/>
      <c r="BU32" s="654"/>
      <c r="BV32" s="654"/>
      <c r="BW32" s="654"/>
      <c r="BX32" s="629">
        <v>97.9</v>
      </c>
      <c r="BY32" s="654"/>
      <c r="BZ32" s="654"/>
      <c r="CA32" s="654"/>
      <c r="CB32" s="680"/>
      <c r="CD32" s="665"/>
      <c r="CE32" s="666"/>
      <c r="CF32" s="620" t="s">
        <v>305</v>
      </c>
      <c r="CG32" s="621"/>
      <c r="CH32" s="621"/>
      <c r="CI32" s="621"/>
      <c r="CJ32" s="621"/>
      <c r="CK32" s="621"/>
      <c r="CL32" s="621"/>
      <c r="CM32" s="621"/>
      <c r="CN32" s="621"/>
      <c r="CO32" s="621"/>
      <c r="CP32" s="621"/>
      <c r="CQ32" s="622"/>
      <c r="CR32" s="623">
        <v>8031</v>
      </c>
      <c r="CS32" s="624"/>
      <c r="CT32" s="624"/>
      <c r="CU32" s="624"/>
      <c r="CV32" s="624"/>
      <c r="CW32" s="624"/>
      <c r="CX32" s="624"/>
      <c r="CY32" s="625"/>
      <c r="CZ32" s="628">
        <v>0</v>
      </c>
      <c r="DA32" s="656"/>
      <c r="DB32" s="656"/>
      <c r="DC32" s="658"/>
      <c r="DD32" s="632">
        <v>8031</v>
      </c>
      <c r="DE32" s="624"/>
      <c r="DF32" s="624"/>
      <c r="DG32" s="624"/>
      <c r="DH32" s="624"/>
      <c r="DI32" s="624"/>
      <c r="DJ32" s="624"/>
      <c r="DK32" s="625"/>
      <c r="DL32" s="632">
        <v>8031</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642789</v>
      </c>
      <c r="S33" s="624"/>
      <c r="T33" s="624"/>
      <c r="U33" s="624"/>
      <c r="V33" s="624"/>
      <c r="W33" s="624"/>
      <c r="X33" s="624"/>
      <c r="Y33" s="625"/>
      <c r="Z33" s="626">
        <v>0.3</v>
      </c>
      <c r="AA33" s="626"/>
      <c r="AB33" s="626"/>
      <c r="AC33" s="626"/>
      <c r="AD33" s="627">
        <v>249460</v>
      </c>
      <c r="AE33" s="627"/>
      <c r="AF33" s="627"/>
      <c r="AG33" s="627"/>
      <c r="AH33" s="627"/>
      <c r="AI33" s="627"/>
      <c r="AJ33" s="627"/>
      <c r="AK33" s="627"/>
      <c r="AL33" s="628">
        <v>0.2</v>
      </c>
      <c r="AM33" s="629"/>
      <c r="AN33" s="629"/>
      <c r="AO33" s="630"/>
      <c r="AP33" s="671"/>
      <c r="AQ33" s="672"/>
      <c r="AR33" s="672"/>
      <c r="AS33" s="672"/>
      <c r="AT33" s="675"/>
      <c r="AU33" s="207"/>
      <c r="AV33" s="207"/>
      <c r="AW33" s="207"/>
      <c r="AX33" s="644" t="s">
        <v>307</v>
      </c>
      <c r="AY33" s="645"/>
      <c r="AZ33" s="645"/>
      <c r="BA33" s="645"/>
      <c r="BB33" s="645"/>
      <c r="BC33" s="645"/>
      <c r="BD33" s="645"/>
      <c r="BE33" s="645"/>
      <c r="BF33" s="646"/>
      <c r="BG33" s="681">
        <v>99.1</v>
      </c>
      <c r="BH33" s="682"/>
      <c r="BI33" s="682"/>
      <c r="BJ33" s="682"/>
      <c r="BK33" s="682"/>
      <c r="BL33" s="682"/>
      <c r="BM33" s="683">
        <v>97.8</v>
      </c>
      <c r="BN33" s="682"/>
      <c r="BO33" s="682"/>
      <c r="BP33" s="682"/>
      <c r="BQ33" s="684"/>
      <c r="BR33" s="681">
        <v>99.1</v>
      </c>
      <c r="BS33" s="682"/>
      <c r="BT33" s="682"/>
      <c r="BU33" s="682"/>
      <c r="BV33" s="682"/>
      <c r="BW33" s="682"/>
      <c r="BX33" s="683">
        <v>97.9</v>
      </c>
      <c r="BY33" s="682"/>
      <c r="BZ33" s="682"/>
      <c r="CA33" s="682"/>
      <c r="CB33" s="684"/>
      <c r="CD33" s="620" t="s">
        <v>308</v>
      </c>
      <c r="CE33" s="621"/>
      <c r="CF33" s="621"/>
      <c r="CG33" s="621"/>
      <c r="CH33" s="621"/>
      <c r="CI33" s="621"/>
      <c r="CJ33" s="621"/>
      <c r="CK33" s="621"/>
      <c r="CL33" s="621"/>
      <c r="CM33" s="621"/>
      <c r="CN33" s="621"/>
      <c r="CO33" s="621"/>
      <c r="CP33" s="621"/>
      <c r="CQ33" s="622"/>
      <c r="CR33" s="623">
        <v>88172722</v>
      </c>
      <c r="CS33" s="654"/>
      <c r="CT33" s="654"/>
      <c r="CU33" s="654"/>
      <c r="CV33" s="654"/>
      <c r="CW33" s="654"/>
      <c r="CX33" s="654"/>
      <c r="CY33" s="655"/>
      <c r="CZ33" s="628">
        <v>37</v>
      </c>
      <c r="DA33" s="656"/>
      <c r="DB33" s="656"/>
      <c r="DC33" s="658"/>
      <c r="DD33" s="632">
        <v>56578663</v>
      </c>
      <c r="DE33" s="654"/>
      <c r="DF33" s="654"/>
      <c r="DG33" s="654"/>
      <c r="DH33" s="654"/>
      <c r="DI33" s="654"/>
      <c r="DJ33" s="654"/>
      <c r="DK33" s="655"/>
      <c r="DL33" s="632">
        <v>47360384</v>
      </c>
      <c r="DM33" s="654"/>
      <c r="DN33" s="654"/>
      <c r="DO33" s="654"/>
      <c r="DP33" s="654"/>
      <c r="DQ33" s="654"/>
      <c r="DR33" s="654"/>
      <c r="DS33" s="654"/>
      <c r="DT33" s="654"/>
      <c r="DU33" s="654"/>
      <c r="DV33" s="655"/>
      <c r="DW33" s="628">
        <v>41.1</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771148</v>
      </c>
      <c r="S34" s="624"/>
      <c r="T34" s="624"/>
      <c r="U34" s="624"/>
      <c r="V34" s="624"/>
      <c r="W34" s="624"/>
      <c r="X34" s="624"/>
      <c r="Y34" s="625"/>
      <c r="Z34" s="626">
        <v>0.3</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35186483</v>
      </c>
      <c r="CS34" s="624"/>
      <c r="CT34" s="624"/>
      <c r="CU34" s="624"/>
      <c r="CV34" s="624"/>
      <c r="CW34" s="624"/>
      <c r="CX34" s="624"/>
      <c r="CY34" s="625"/>
      <c r="CZ34" s="628">
        <v>14.8</v>
      </c>
      <c r="DA34" s="656"/>
      <c r="DB34" s="656"/>
      <c r="DC34" s="658"/>
      <c r="DD34" s="632">
        <v>27480591</v>
      </c>
      <c r="DE34" s="624"/>
      <c r="DF34" s="624"/>
      <c r="DG34" s="624"/>
      <c r="DH34" s="624"/>
      <c r="DI34" s="624"/>
      <c r="DJ34" s="624"/>
      <c r="DK34" s="625"/>
      <c r="DL34" s="632">
        <v>25241966</v>
      </c>
      <c r="DM34" s="624"/>
      <c r="DN34" s="624"/>
      <c r="DO34" s="624"/>
      <c r="DP34" s="624"/>
      <c r="DQ34" s="624"/>
      <c r="DR34" s="624"/>
      <c r="DS34" s="624"/>
      <c r="DT34" s="624"/>
      <c r="DU34" s="624"/>
      <c r="DV34" s="625"/>
      <c r="DW34" s="628">
        <v>21.9</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8567158</v>
      </c>
      <c r="S35" s="624"/>
      <c r="T35" s="624"/>
      <c r="U35" s="624"/>
      <c r="V35" s="624"/>
      <c r="W35" s="624"/>
      <c r="X35" s="624"/>
      <c r="Y35" s="625"/>
      <c r="Z35" s="626">
        <v>3.5</v>
      </c>
      <c r="AA35" s="626"/>
      <c r="AB35" s="626"/>
      <c r="AC35" s="626"/>
      <c r="AD35" s="627" t="s">
        <v>123</v>
      </c>
      <c r="AE35" s="627"/>
      <c r="AF35" s="627"/>
      <c r="AG35" s="627"/>
      <c r="AH35" s="627"/>
      <c r="AI35" s="627"/>
      <c r="AJ35" s="627"/>
      <c r="AK35" s="627"/>
      <c r="AL35" s="628" t="s">
        <v>123</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2061887</v>
      </c>
      <c r="CS35" s="654"/>
      <c r="CT35" s="654"/>
      <c r="CU35" s="654"/>
      <c r="CV35" s="654"/>
      <c r="CW35" s="654"/>
      <c r="CX35" s="654"/>
      <c r="CY35" s="655"/>
      <c r="CZ35" s="628">
        <v>0.9</v>
      </c>
      <c r="DA35" s="656"/>
      <c r="DB35" s="656"/>
      <c r="DC35" s="658"/>
      <c r="DD35" s="632">
        <v>1574628</v>
      </c>
      <c r="DE35" s="654"/>
      <c r="DF35" s="654"/>
      <c r="DG35" s="654"/>
      <c r="DH35" s="654"/>
      <c r="DI35" s="654"/>
      <c r="DJ35" s="654"/>
      <c r="DK35" s="655"/>
      <c r="DL35" s="632">
        <v>1454985</v>
      </c>
      <c r="DM35" s="654"/>
      <c r="DN35" s="654"/>
      <c r="DO35" s="654"/>
      <c r="DP35" s="654"/>
      <c r="DQ35" s="654"/>
      <c r="DR35" s="654"/>
      <c r="DS35" s="654"/>
      <c r="DT35" s="654"/>
      <c r="DU35" s="654"/>
      <c r="DV35" s="655"/>
      <c r="DW35" s="628">
        <v>1.3</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5172255</v>
      </c>
      <c r="S36" s="624"/>
      <c r="T36" s="624"/>
      <c r="U36" s="624"/>
      <c r="V36" s="624"/>
      <c r="W36" s="624"/>
      <c r="X36" s="624"/>
      <c r="Y36" s="625"/>
      <c r="Z36" s="626">
        <v>2.1</v>
      </c>
      <c r="AA36" s="626"/>
      <c r="AB36" s="626"/>
      <c r="AC36" s="626"/>
      <c r="AD36" s="627" t="s">
        <v>123</v>
      </c>
      <c r="AE36" s="627"/>
      <c r="AF36" s="627"/>
      <c r="AG36" s="627"/>
      <c r="AH36" s="627"/>
      <c r="AI36" s="627"/>
      <c r="AJ36" s="627"/>
      <c r="AK36" s="627"/>
      <c r="AL36" s="628" t="s">
        <v>123</v>
      </c>
      <c r="AM36" s="629"/>
      <c r="AN36" s="629"/>
      <c r="AO36" s="630"/>
      <c r="AP36" s="210"/>
      <c r="AQ36" s="685" t="s">
        <v>316</v>
      </c>
      <c r="AR36" s="686"/>
      <c r="AS36" s="686"/>
      <c r="AT36" s="686"/>
      <c r="AU36" s="686"/>
      <c r="AV36" s="686"/>
      <c r="AW36" s="686"/>
      <c r="AX36" s="686"/>
      <c r="AY36" s="687"/>
      <c r="AZ36" s="612">
        <v>21619202</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155440</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14238763</v>
      </c>
      <c r="CS36" s="624"/>
      <c r="CT36" s="624"/>
      <c r="CU36" s="624"/>
      <c r="CV36" s="624"/>
      <c r="CW36" s="624"/>
      <c r="CX36" s="624"/>
      <c r="CY36" s="625"/>
      <c r="CZ36" s="628">
        <v>6</v>
      </c>
      <c r="DA36" s="656"/>
      <c r="DB36" s="656"/>
      <c r="DC36" s="658"/>
      <c r="DD36" s="632">
        <v>12677070</v>
      </c>
      <c r="DE36" s="624"/>
      <c r="DF36" s="624"/>
      <c r="DG36" s="624"/>
      <c r="DH36" s="624"/>
      <c r="DI36" s="624"/>
      <c r="DJ36" s="624"/>
      <c r="DK36" s="625"/>
      <c r="DL36" s="632">
        <v>9873652</v>
      </c>
      <c r="DM36" s="624"/>
      <c r="DN36" s="624"/>
      <c r="DO36" s="624"/>
      <c r="DP36" s="624"/>
      <c r="DQ36" s="624"/>
      <c r="DR36" s="624"/>
      <c r="DS36" s="624"/>
      <c r="DT36" s="624"/>
      <c r="DU36" s="624"/>
      <c r="DV36" s="625"/>
      <c r="DW36" s="628">
        <v>8.6</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23176448</v>
      </c>
      <c r="S37" s="624"/>
      <c r="T37" s="624"/>
      <c r="U37" s="624"/>
      <c r="V37" s="624"/>
      <c r="W37" s="624"/>
      <c r="X37" s="624"/>
      <c r="Y37" s="625"/>
      <c r="Z37" s="626">
        <v>9.5</v>
      </c>
      <c r="AA37" s="626"/>
      <c r="AB37" s="626"/>
      <c r="AC37" s="626"/>
      <c r="AD37" s="627">
        <v>3204</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4832635</v>
      </c>
      <c r="BA37" s="624"/>
      <c r="BB37" s="624"/>
      <c r="BC37" s="624"/>
      <c r="BD37" s="654"/>
      <c r="BE37" s="654"/>
      <c r="BF37" s="680"/>
      <c r="BG37" s="620" t="s">
        <v>321</v>
      </c>
      <c r="BH37" s="621"/>
      <c r="BI37" s="621"/>
      <c r="BJ37" s="621"/>
      <c r="BK37" s="621"/>
      <c r="BL37" s="621"/>
      <c r="BM37" s="621"/>
      <c r="BN37" s="621"/>
      <c r="BO37" s="621"/>
      <c r="BP37" s="621"/>
      <c r="BQ37" s="621"/>
      <c r="BR37" s="621"/>
      <c r="BS37" s="621"/>
      <c r="BT37" s="621"/>
      <c r="BU37" s="622"/>
      <c r="BV37" s="623">
        <v>-249264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81300</v>
      </c>
      <c r="CS37" s="654"/>
      <c r="CT37" s="654"/>
      <c r="CU37" s="654"/>
      <c r="CV37" s="654"/>
      <c r="CW37" s="654"/>
      <c r="CX37" s="654"/>
      <c r="CY37" s="655"/>
      <c r="CZ37" s="628">
        <v>0</v>
      </c>
      <c r="DA37" s="656"/>
      <c r="DB37" s="656"/>
      <c r="DC37" s="658"/>
      <c r="DD37" s="632">
        <v>81300</v>
      </c>
      <c r="DE37" s="654"/>
      <c r="DF37" s="654"/>
      <c r="DG37" s="654"/>
      <c r="DH37" s="654"/>
      <c r="DI37" s="654"/>
      <c r="DJ37" s="654"/>
      <c r="DK37" s="655"/>
      <c r="DL37" s="632">
        <v>81300</v>
      </c>
      <c r="DM37" s="654"/>
      <c r="DN37" s="654"/>
      <c r="DO37" s="654"/>
      <c r="DP37" s="654"/>
      <c r="DQ37" s="654"/>
      <c r="DR37" s="654"/>
      <c r="DS37" s="654"/>
      <c r="DT37" s="654"/>
      <c r="DU37" s="654"/>
      <c r="DV37" s="655"/>
      <c r="DW37" s="628">
        <v>0.1</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12082500</v>
      </c>
      <c r="S38" s="624"/>
      <c r="T38" s="624"/>
      <c r="U38" s="624"/>
      <c r="V38" s="624"/>
      <c r="W38" s="624"/>
      <c r="X38" s="624"/>
      <c r="Y38" s="625"/>
      <c r="Z38" s="626">
        <v>4.9000000000000004</v>
      </c>
      <c r="AA38" s="626"/>
      <c r="AB38" s="626"/>
      <c r="AC38" s="626"/>
      <c r="AD38" s="627" t="s">
        <v>123</v>
      </c>
      <c r="AE38" s="627"/>
      <c r="AF38" s="627"/>
      <c r="AG38" s="627"/>
      <c r="AH38" s="627"/>
      <c r="AI38" s="627"/>
      <c r="AJ38" s="627"/>
      <c r="AK38" s="627"/>
      <c r="AL38" s="628" t="s">
        <v>123</v>
      </c>
      <c r="AM38" s="629"/>
      <c r="AN38" s="629"/>
      <c r="AO38" s="630"/>
      <c r="AQ38" s="689" t="s">
        <v>324</v>
      </c>
      <c r="AR38" s="690"/>
      <c r="AS38" s="690"/>
      <c r="AT38" s="690"/>
      <c r="AU38" s="690"/>
      <c r="AV38" s="690"/>
      <c r="AW38" s="690"/>
      <c r="AX38" s="690"/>
      <c r="AY38" s="691"/>
      <c r="AZ38" s="623">
        <v>643240</v>
      </c>
      <c r="BA38" s="624"/>
      <c r="BB38" s="624"/>
      <c r="BC38" s="624"/>
      <c r="BD38" s="654"/>
      <c r="BE38" s="654"/>
      <c r="BF38" s="680"/>
      <c r="BG38" s="620" t="s">
        <v>325</v>
      </c>
      <c r="BH38" s="621"/>
      <c r="BI38" s="621"/>
      <c r="BJ38" s="621"/>
      <c r="BK38" s="621"/>
      <c r="BL38" s="621"/>
      <c r="BM38" s="621"/>
      <c r="BN38" s="621"/>
      <c r="BO38" s="621"/>
      <c r="BP38" s="621"/>
      <c r="BQ38" s="621"/>
      <c r="BR38" s="621"/>
      <c r="BS38" s="621"/>
      <c r="BT38" s="621"/>
      <c r="BU38" s="622"/>
      <c r="BV38" s="623">
        <v>60683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15934098</v>
      </c>
      <c r="CS38" s="624"/>
      <c r="CT38" s="624"/>
      <c r="CU38" s="624"/>
      <c r="CV38" s="624"/>
      <c r="CW38" s="624"/>
      <c r="CX38" s="624"/>
      <c r="CY38" s="625"/>
      <c r="CZ38" s="628">
        <v>6.7</v>
      </c>
      <c r="DA38" s="656"/>
      <c r="DB38" s="656"/>
      <c r="DC38" s="658"/>
      <c r="DD38" s="632">
        <v>12574159</v>
      </c>
      <c r="DE38" s="624"/>
      <c r="DF38" s="624"/>
      <c r="DG38" s="624"/>
      <c r="DH38" s="624"/>
      <c r="DI38" s="624"/>
      <c r="DJ38" s="624"/>
      <c r="DK38" s="625"/>
      <c r="DL38" s="632">
        <v>10789781</v>
      </c>
      <c r="DM38" s="624"/>
      <c r="DN38" s="624"/>
      <c r="DO38" s="624"/>
      <c r="DP38" s="624"/>
      <c r="DQ38" s="624"/>
      <c r="DR38" s="624"/>
      <c r="DS38" s="624"/>
      <c r="DT38" s="624"/>
      <c r="DU38" s="624"/>
      <c r="DV38" s="625"/>
      <c r="DW38" s="628">
        <v>9.4</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123</v>
      </c>
      <c r="S39" s="624"/>
      <c r="T39" s="624"/>
      <c r="U39" s="624"/>
      <c r="V39" s="624"/>
      <c r="W39" s="624"/>
      <c r="X39" s="624"/>
      <c r="Y39" s="625"/>
      <c r="Z39" s="626" t="s">
        <v>123</v>
      </c>
      <c r="AA39" s="626"/>
      <c r="AB39" s="626"/>
      <c r="AC39" s="626"/>
      <c r="AD39" s="627" t="s">
        <v>123</v>
      </c>
      <c r="AE39" s="627"/>
      <c r="AF39" s="627"/>
      <c r="AG39" s="627"/>
      <c r="AH39" s="627"/>
      <c r="AI39" s="627"/>
      <c r="AJ39" s="627"/>
      <c r="AK39" s="627"/>
      <c r="AL39" s="628" t="s">
        <v>123</v>
      </c>
      <c r="AM39" s="629"/>
      <c r="AN39" s="629"/>
      <c r="AO39" s="630"/>
      <c r="AQ39" s="689" t="s">
        <v>328</v>
      </c>
      <c r="AR39" s="690"/>
      <c r="AS39" s="690"/>
      <c r="AT39" s="690"/>
      <c r="AU39" s="690"/>
      <c r="AV39" s="690"/>
      <c r="AW39" s="690"/>
      <c r="AX39" s="690"/>
      <c r="AY39" s="691"/>
      <c r="AZ39" s="623">
        <v>209229</v>
      </c>
      <c r="BA39" s="624"/>
      <c r="BB39" s="624"/>
      <c r="BC39" s="624"/>
      <c r="BD39" s="654"/>
      <c r="BE39" s="654"/>
      <c r="BF39" s="680"/>
      <c r="BG39" s="620" t="s">
        <v>329</v>
      </c>
      <c r="BH39" s="621"/>
      <c r="BI39" s="621"/>
      <c r="BJ39" s="621"/>
      <c r="BK39" s="621"/>
      <c r="BL39" s="621"/>
      <c r="BM39" s="621"/>
      <c r="BN39" s="621"/>
      <c r="BO39" s="621"/>
      <c r="BP39" s="621"/>
      <c r="BQ39" s="621"/>
      <c r="BR39" s="621"/>
      <c r="BS39" s="621"/>
      <c r="BT39" s="621"/>
      <c r="BU39" s="622"/>
      <c r="BV39" s="623">
        <v>87187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1024502</v>
      </c>
      <c r="CS39" s="654"/>
      <c r="CT39" s="654"/>
      <c r="CU39" s="654"/>
      <c r="CV39" s="654"/>
      <c r="CW39" s="654"/>
      <c r="CX39" s="654"/>
      <c r="CY39" s="655"/>
      <c r="CZ39" s="628">
        <v>0.4</v>
      </c>
      <c r="DA39" s="656"/>
      <c r="DB39" s="656"/>
      <c r="DC39" s="658"/>
      <c r="DD39" s="632">
        <v>863159</v>
      </c>
      <c r="DE39" s="654"/>
      <c r="DF39" s="654"/>
      <c r="DG39" s="654"/>
      <c r="DH39" s="654"/>
      <c r="DI39" s="654"/>
      <c r="DJ39" s="654"/>
      <c r="DK39" s="655"/>
      <c r="DL39" s="632" t="s">
        <v>123</v>
      </c>
      <c r="DM39" s="654"/>
      <c r="DN39" s="654"/>
      <c r="DO39" s="654"/>
      <c r="DP39" s="654"/>
      <c r="DQ39" s="654"/>
      <c r="DR39" s="654"/>
      <c r="DS39" s="654"/>
      <c r="DT39" s="654"/>
      <c r="DU39" s="654"/>
      <c r="DV39" s="655"/>
      <c r="DW39" s="628" t="s">
        <v>123</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153400</v>
      </c>
      <c r="S40" s="624"/>
      <c r="T40" s="624"/>
      <c r="U40" s="624"/>
      <c r="V40" s="624"/>
      <c r="W40" s="624"/>
      <c r="X40" s="624"/>
      <c r="Y40" s="625"/>
      <c r="Z40" s="626">
        <v>0.1</v>
      </c>
      <c r="AA40" s="626"/>
      <c r="AB40" s="626"/>
      <c r="AC40" s="626"/>
      <c r="AD40" s="627" t="s">
        <v>123</v>
      </c>
      <c r="AE40" s="627"/>
      <c r="AF40" s="627"/>
      <c r="AG40" s="627"/>
      <c r="AH40" s="627"/>
      <c r="AI40" s="627"/>
      <c r="AJ40" s="627"/>
      <c r="AK40" s="627"/>
      <c r="AL40" s="628" t="s">
        <v>123</v>
      </c>
      <c r="AM40" s="629"/>
      <c r="AN40" s="629"/>
      <c r="AO40" s="630"/>
      <c r="AQ40" s="689" t="s">
        <v>332</v>
      </c>
      <c r="AR40" s="690"/>
      <c r="AS40" s="690"/>
      <c r="AT40" s="690"/>
      <c r="AU40" s="690"/>
      <c r="AV40" s="690"/>
      <c r="AW40" s="690"/>
      <c r="AX40" s="690"/>
      <c r="AY40" s="691"/>
      <c r="AZ40" s="623" t="s">
        <v>123</v>
      </c>
      <c r="BA40" s="624"/>
      <c r="BB40" s="624"/>
      <c r="BC40" s="624"/>
      <c r="BD40" s="654"/>
      <c r="BE40" s="654"/>
      <c r="BF40" s="680"/>
      <c r="BG40" s="669" t="s">
        <v>333</v>
      </c>
      <c r="BH40" s="670"/>
      <c r="BI40" s="670"/>
      <c r="BJ40" s="670"/>
      <c r="BK40" s="670"/>
      <c r="BL40" s="211"/>
      <c r="BM40" s="621" t="s">
        <v>334</v>
      </c>
      <c r="BN40" s="621"/>
      <c r="BO40" s="621"/>
      <c r="BP40" s="621"/>
      <c r="BQ40" s="621"/>
      <c r="BR40" s="621"/>
      <c r="BS40" s="621"/>
      <c r="BT40" s="621"/>
      <c r="BU40" s="622"/>
      <c r="BV40" s="623">
        <v>102</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19726989</v>
      </c>
      <c r="CS40" s="624"/>
      <c r="CT40" s="624"/>
      <c r="CU40" s="624"/>
      <c r="CV40" s="624"/>
      <c r="CW40" s="624"/>
      <c r="CX40" s="624"/>
      <c r="CY40" s="625"/>
      <c r="CZ40" s="628">
        <v>8.3000000000000007</v>
      </c>
      <c r="DA40" s="656"/>
      <c r="DB40" s="656"/>
      <c r="DC40" s="658"/>
      <c r="DD40" s="632">
        <v>1409056</v>
      </c>
      <c r="DE40" s="624"/>
      <c r="DF40" s="624"/>
      <c r="DG40" s="624"/>
      <c r="DH40" s="624"/>
      <c r="DI40" s="624"/>
      <c r="DJ40" s="624"/>
      <c r="DK40" s="625"/>
      <c r="DL40" s="632" t="s">
        <v>123</v>
      </c>
      <c r="DM40" s="624"/>
      <c r="DN40" s="624"/>
      <c r="DO40" s="624"/>
      <c r="DP40" s="624"/>
      <c r="DQ40" s="624"/>
      <c r="DR40" s="624"/>
      <c r="DS40" s="624"/>
      <c r="DT40" s="624"/>
      <c r="DU40" s="624"/>
      <c r="DV40" s="625"/>
      <c r="DW40" s="628" t="s">
        <v>123</v>
      </c>
      <c r="DX40" s="656"/>
      <c r="DY40" s="656"/>
      <c r="DZ40" s="656"/>
      <c r="EA40" s="656"/>
      <c r="EB40" s="656"/>
      <c r="EC40" s="657"/>
    </row>
    <row r="41" spans="2:133" ht="11.25" customHeight="1" x14ac:dyDescent="0.15">
      <c r="B41" s="644" t="s">
        <v>336</v>
      </c>
      <c r="C41" s="645"/>
      <c r="D41" s="645"/>
      <c r="E41" s="645"/>
      <c r="F41" s="645"/>
      <c r="G41" s="645"/>
      <c r="H41" s="645"/>
      <c r="I41" s="645"/>
      <c r="J41" s="645"/>
      <c r="K41" s="645"/>
      <c r="L41" s="645"/>
      <c r="M41" s="645"/>
      <c r="N41" s="645"/>
      <c r="O41" s="645"/>
      <c r="P41" s="645"/>
      <c r="Q41" s="646"/>
      <c r="R41" s="698">
        <v>245076030</v>
      </c>
      <c r="S41" s="699"/>
      <c r="T41" s="699"/>
      <c r="U41" s="699"/>
      <c r="V41" s="699"/>
      <c r="W41" s="699"/>
      <c r="X41" s="699"/>
      <c r="Y41" s="700"/>
      <c r="Z41" s="701">
        <v>100</v>
      </c>
      <c r="AA41" s="701"/>
      <c r="AB41" s="701"/>
      <c r="AC41" s="701"/>
      <c r="AD41" s="702">
        <v>115216092</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4313025</v>
      </c>
      <c r="BA41" s="624"/>
      <c r="BB41" s="624"/>
      <c r="BC41" s="624"/>
      <c r="BD41" s="654"/>
      <c r="BE41" s="654"/>
      <c r="BF41" s="680"/>
      <c r="BG41" s="669"/>
      <c r="BH41" s="670"/>
      <c r="BI41" s="670"/>
      <c r="BJ41" s="670"/>
      <c r="BK41" s="670"/>
      <c r="BL41" s="211"/>
      <c r="BM41" s="621" t="s">
        <v>338</v>
      </c>
      <c r="BN41" s="621"/>
      <c r="BO41" s="621"/>
      <c r="BP41" s="621"/>
      <c r="BQ41" s="621"/>
      <c r="BR41" s="621"/>
      <c r="BS41" s="621"/>
      <c r="BT41" s="621"/>
      <c r="BU41" s="622"/>
      <c r="BV41" s="623" t="s">
        <v>123</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123</v>
      </c>
      <c r="CS41" s="654"/>
      <c r="CT41" s="654"/>
      <c r="CU41" s="654"/>
      <c r="CV41" s="654"/>
      <c r="CW41" s="654"/>
      <c r="CX41" s="654"/>
      <c r="CY41" s="655"/>
      <c r="CZ41" s="628" t="s">
        <v>123</v>
      </c>
      <c r="DA41" s="656"/>
      <c r="DB41" s="656"/>
      <c r="DC41" s="658"/>
      <c r="DD41" s="632" t="s">
        <v>123</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11621073</v>
      </c>
      <c r="BA42" s="699"/>
      <c r="BB42" s="699"/>
      <c r="BC42" s="699"/>
      <c r="BD42" s="682"/>
      <c r="BE42" s="682"/>
      <c r="BF42" s="684"/>
      <c r="BG42" s="671"/>
      <c r="BH42" s="672"/>
      <c r="BI42" s="672"/>
      <c r="BJ42" s="672"/>
      <c r="BK42" s="672"/>
      <c r="BL42" s="212"/>
      <c r="BM42" s="645" t="s">
        <v>341</v>
      </c>
      <c r="BN42" s="645"/>
      <c r="BO42" s="645"/>
      <c r="BP42" s="645"/>
      <c r="BQ42" s="645"/>
      <c r="BR42" s="645"/>
      <c r="BS42" s="645"/>
      <c r="BT42" s="645"/>
      <c r="BU42" s="646"/>
      <c r="BV42" s="698">
        <v>367</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28478034</v>
      </c>
      <c r="CS42" s="654"/>
      <c r="CT42" s="654"/>
      <c r="CU42" s="654"/>
      <c r="CV42" s="654"/>
      <c r="CW42" s="654"/>
      <c r="CX42" s="654"/>
      <c r="CY42" s="655"/>
      <c r="CZ42" s="628">
        <v>12</v>
      </c>
      <c r="DA42" s="656"/>
      <c r="DB42" s="656"/>
      <c r="DC42" s="658"/>
      <c r="DD42" s="632">
        <v>6770920</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863455</v>
      </c>
      <c r="CS43" s="654"/>
      <c r="CT43" s="654"/>
      <c r="CU43" s="654"/>
      <c r="CV43" s="654"/>
      <c r="CW43" s="654"/>
      <c r="CX43" s="654"/>
      <c r="CY43" s="655"/>
      <c r="CZ43" s="628">
        <v>0.4</v>
      </c>
      <c r="DA43" s="656"/>
      <c r="DB43" s="656"/>
      <c r="DC43" s="658"/>
      <c r="DD43" s="632">
        <v>863455</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28478034</v>
      </c>
      <c r="CS44" s="624"/>
      <c r="CT44" s="624"/>
      <c r="CU44" s="624"/>
      <c r="CV44" s="624"/>
      <c r="CW44" s="624"/>
      <c r="CX44" s="624"/>
      <c r="CY44" s="625"/>
      <c r="CZ44" s="628">
        <v>12</v>
      </c>
      <c r="DA44" s="629"/>
      <c r="DB44" s="629"/>
      <c r="DC44" s="635"/>
      <c r="DD44" s="632">
        <v>6770920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12336162</v>
      </c>
      <c r="CS45" s="654"/>
      <c r="CT45" s="654"/>
      <c r="CU45" s="654"/>
      <c r="CV45" s="654"/>
      <c r="CW45" s="654"/>
      <c r="CX45" s="654"/>
      <c r="CY45" s="655"/>
      <c r="CZ45" s="628">
        <v>5.2</v>
      </c>
      <c r="DA45" s="656"/>
      <c r="DB45" s="656"/>
      <c r="DC45" s="658"/>
      <c r="DD45" s="632">
        <v>580662</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15968113</v>
      </c>
      <c r="CS46" s="624"/>
      <c r="CT46" s="624"/>
      <c r="CU46" s="624"/>
      <c r="CV46" s="624"/>
      <c r="CW46" s="624"/>
      <c r="CX46" s="624"/>
      <c r="CY46" s="625"/>
      <c r="CZ46" s="628">
        <v>6.7</v>
      </c>
      <c r="DA46" s="629"/>
      <c r="DB46" s="629"/>
      <c r="DC46" s="635"/>
      <c r="DD46" s="632">
        <v>6103828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123</v>
      </c>
      <c r="CS47" s="654"/>
      <c r="CT47" s="654"/>
      <c r="CU47" s="654"/>
      <c r="CV47" s="654"/>
      <c r="CW47" s="654"/>
      <c r="CX47" s="654"/>
      <c r="CY47" s="655"/>
      <c r="CZ47" s="628" t="s">
        <v>123</v>
      </c>
      <c r="DA47" s="656"/>
      <c r="DB47" s="656"/>
      <c r="DC47" s="658"/>
      <c r="DD47" s="632" t="s">
        <v>123</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238176676</v>
      </c>
      <c r="CS49" s="682"/>
      <c r="CT49" s="682"/>
      <c r="CU49" s="682"/>
      <c r="CV49" s="682"/>
      <c r="CW49" s="682"/>
      <c r="CX49" s="682"/>
      <c r="CY49" s="711"/>
      <c r="CZ49" s="703">
        <v>100</v>
      </c>
      <c r="DA49" s="712"/>
      <c r="DB49" s="712"/>
      <c r="DC49" s="713"/>
      <c r="DD49" s="714">
        <v>134382296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furScN60F3OCfyWpQSVvJ+mv5nO6Y3u13aguQfs48zSPXfF3H6KsQ7ofMlYwCVOBVezVHppYI29sMnBJN10uw==" saltValue="ODuMYy4sadxqP4GRF9AQ2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H7" sqref="CH7:DU1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354</v>
      </c>
      <c r="DK2" s="737"/>
      <c r="DL2" s="737"/>
      <c r="DM2" s="737"/>
      <c r="DN2" s="737"/>
      <c r="DO2" s="738"/>
      <c r="DP2" s="216"/>
      <c r="DQ2" s="736" t="s">
        <v>355</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358</v>
      </c>
      <c r="B5" s="730"/>
      <c r="C5" s="730"/>
      <c r="D5" s="730"/>
      <c r="E5" s="730"/>
      <c r="F5" s="730"/>
      <c r="G5" s="730"/>
      <c r="H5" s="730"/>
      <c r="I5" s="730"/>
      <c r="J5" s="730"/>
      <c r="K5" s="730"/>
      <c r="L5" s="730"/>
      <c r="M5" s="730"/>
      <c r="N5" s="730"/>
      <c r="O5" s="730"/>
      <c r="P5" s="731"/>
      <c r="Q5" s="725" t="s">
        <v>359</v>
      </c>
      <c r="R5" s="721"/>
      <c r="S5" s="721"/>
      <c r="T5" s="721"/>
      <c r="U5" s="722"/>
      <c r="V5" s="725" t="s">
        <v>360</v>
      </c>
      <c r="W5" s="721"/>
      <c r="X5" s="721"/>
      <c r="Y5" s="721"/>
      <c r="Z5" s="722"/>
      <c r="AA5" s="725" t="s">
        <v>361</v>
      </c>
      <c r="AB5" s="721"/>
      <c r="AC5" s="721"/>
      <c r="AD5" s="721"/>
      <c r="AE5" s="721"/>
      <c r="AF5" s="741" t="s">
        <v>362</v>
      </c>
      <c r="AG5" s="721"/>
      <c r="AH5" s="721"/>
      <c r="AI5" s="721"/>
      <c r="AJ5" s="727"/>
      <c r="AK5" s="721" t="s">
        <v>363</v>
      </c>
      <c r="AL5" s="721"/>
      <c r="AM5" s="721"/>
      <c r="AN5" s="721"/>
      <c r="AO5" s="722"/>
      <c r="AP5" s="725" t="s">
        <v>364</v>
      </c>
      <c r="AQ5" s="721"/>
      <c r="AR5" s="721"/>
      <c r="AS5" s="721"/>
      <c r="AT5" s="722"/>
      <c r="AU5" s="725" t="s">
        <v>365</v>
      </c>
      <c r="AV5" s="721"/>
      <c r="AW5" s="721"/>
      <c r="AX5" s="721"/>
      <c r="AY5" s="727"/>
      <c r="AZ5" s="220"/>
      <c r="BA5" s="220"/>
      <c r="BB5" s="220"/>
      <c r="BC5" s="220"/>
      <c r="BD5" s="220"/>
      <c r="BE5" s="221"/>
      <c r="BF5" s="221"/>
      <c r="BG5" s="221"/>
      <c r="BH5" s="221"/>
      <c r="BI5" s="221"/>
      <c r="BJ5" s="221"/>
      <c r="BK5" s="221"/>
      <c r="BL5" s="221"/>
      <c r="BM5" s="221"/>
      <c r="BN5" s="221"/>
      <c r="BO5" s="221"/>
      <c r="BP5" s="221"/>
      <c r="BQ5" s="729" t="s">
        <v>366</v>
      </c>
      <c r="BR5" s="730"/>
      <c r="BS5" s="730"/>
      <c r="BT5" s="730"/>
      <c r="BU5" s="730"/>
      <c r="BV5" s="730"/>
      <c r="BW5" s="730"/>
      <c r="BX5" s="730"/>
      <c r="BY5" s="730"/>
      <c r="BZ5" s="730"/>
      <c r="CA5" s="730"/>
      <c r="CB5" s="730"/>
      <c r="CC5" s="730"/>
      <c r="CD5" s="730"/>
      <c r="CE5" s="730"/>
      <c r="CF5" s="730"/>
      <c r="CG5" s="731"/>
      <c r="CH5" s="725" t="s">
        <v>367</v>
      </c>
      <c r="CI5" s="721"/>
      <c r="CJ5" s="721"/>
      <c r="CK5" s="721"/>
      <c r="CL5" s="722"/>
      <c r="CM5" s="725" t="s">
        <v>368</v>
      </c>
      <c r="CN5" s="721"/>
      <c r="CO5" s="721"/>
      <c r="CP5" s="721"/>
      <c r="CQ5" s="722"/>
      <c r="CR5" s="725" t="s">
        <v>369</v>
      </c>
      <c r="CS5" s="721"/>
      <c r="CT5" s="721"/>
      <c r="CU5" s="721"/>
      <c r="CV5" s="722"/>
      <c r="CW5" s="725" t="s">
        <v>370</v>
      </c>
      <c r="CX5" s="721"/>
      <c r="CY5" s="721"/>
      <c r="CZ5" s="721"/>
      <c r="DA5" s="722"/>
      <c r="DB5" s="725" t="s">
        <v>371</v>
      </c>
      <c r="DC5" s="721"/>
      <c r="DD5" s="721"/>
      <c r="DE5" s="721"/>
      <c r="DF5" s="722"/>
      <c r="DG5" s="774" t="s">
        <v>372</v>
      </c>
      <c r="DH5" s="775"/>
      <c r="DI5" s="775"/>
      <c r="DJ5" s="775"/>
      <c r="DK5" s="776"/>
      <c r="DL5" s="774" t="s">
        <v>373</v>
      </c>
      <c r="DM5" s="775"/>
      <c r="DN5" s="775"/>
      <c r="DO5" s="775"/>
      <c r="DP5" s="776"/>
      <c r="DQ5" s="725" t="s">
        <v>374</v>
      </c>
      <c r="DR5" s="721"/>
      <c r="DS5" s="721"/>
      <c r="DT5" s="721"/>
      <c r="DU5" s="722"/>
      <c r="DV5" s="725" t="s">
        <v>365</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15">
      <c r="A7" s="224">
        <v>1</v>
      </c>
      <c r="B7" s="760" t="s">
        <v>532</v>
      </c>
      <c r="C7" s="761"/>
      <c r="D7" s="761"/>
      <c r="E7" s="761"/>
      <c r="F7" s="761"/>
      <c r="G7" s="761"/>
      <c r="H7" s="761"/>
      <c r="I7" s="761"/>
      <c r="J7" s="761"/>
      <c r="K7" s="761"/>
      <c r="L7" s="761"/>
      <c r="M7" s="761"/>
      <c r="N7" s="761"/>
      <c r="O7" s="761"/>
      <c r="P7" s="762"/>
      <c r="Q7" s="763">
        <v>242716</v>
      </c>
      <c r="R7" s="764"/>
      <c r="S7" s="764"/>
      <c r="T7" s="764"/>
      <c r="U7" s="764"/>
      <c r="V7" s="764">
        <v>236438</v>
      </c>
      <c r="W7" s="764"/>
      <c r="X7" s="764"/>
      <c r="Y7" s="764"/>
      <c r="Z7" s="764"/>
      <c r="AA7" s="764">
        <v>6279</v>
      </c>
      <c r="AB7" s="764"/>
      <c r="AC7" s="764"/>
      <c r="AD7" s="764"/>
      <c r="AE7" s="765"/>
      <c r="AF7" s="766">
        <v>3516</v>
      </c>
      <c r="AG7" s="767"/>
      <c r="AH7" s="767"/>
      <c r="AI7" s="767"/>
      <c r="AJ7" s="768"/>
      <c r="AK7" s="769">
        <v>8642</v>
      </c>
      <c r="AL7" s="770"/>
      <c r="AM7" s="770"/>
      <c r="AN7" s="770"/>
      <c r="AO7" s="770"/>
      <c r="AP7" s="770">
        <v>134365</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73"/>
      <c r="CH7" s="743">
        <v>15</v>
      </c>
      <c r="CI7" s="744"/>
      <c r="CJ7" s="744"/>
      <c r="CK7" s="744"/>
      <c r="CL7" s="745"/>
      <c r="CM7" s="743">
        <v>893</v>
      </c>
      <c r="CN7" s="744"/>
      <c r="CO7" s="744"/>
      <c r="CP7" s="744"/>
      <c r="CQ7" s="745"/>
      <c r="CR7" s="743">
        <v>5</v>
      </c>
      <c r="CS7" s="744"/>
      <c r="CT7" s="744"/>
      <c r="CU7" s="744"/>
      <c r="CV7" s="745"/>
      <c r="CW7" s="743">
        <v>102</v>
      </c>
      <c r="CX7" s="744"/>
      <c r="CY7" s="744"/>
      <c r="CZ7" s="744"/>
      <c r="DA7" s="745"/>
      <c r="DB7" s="743" t="s">
        <v>484</v>
      </c>
      <c r="DC7" s="744"/>
      <c r="DD7" s="744"/>
      <c r="DE7" s="744"/>
      <c r="DF7" s="745"/>
      <c r="DG7" s="743" t="s">
        <v>484</v>
      </c>
      <c r="DH7" s="744"/>
      <c r="DI7" s="744"/>
      <c r="DJ7" s="744"/>
      <c r="DK7" s="745"/>
      <c r="DL7" s="743" t="s">
        <v>484</v>
      </c>
      <c r="DM7" s="744"/>
      <c r="DN7" s="744"/>
      <c r="DO7" s="744"/>
      <c r="DP7" s="745"/>
      <c r="DQ7" s="743" t="s">
        <v>484</v>
      </c>
      <c r="DR7" s="744"/>
      <c r="DS7" s="744"/>
      <c r="DT7" s="744"/>
      <c r="DU7" s="745"/>
      <c r="DV7" s="746"/>
      <c r="DW7" s="747"/>
      <c r="DX7" s="747"/>
      <c r="DY7" s="747"/>
      <c r="DZ7" s="748"/>
      <c r="EA7" s="222"/>
    </row>
    <row r="8" spans="1:131" s="223" customFormat="1" ht="26.25" customHeight="1" x14ac:dyDescent="0.15">
      <c r="A8" s="226">
        <v>2</v>
      </c>
      <c r="B8" s="749" t="s">
        <v>546</v>
      </c>
      <c r="C8" s="750"/>
      <c r="D8" s="750"/>
      <c r="E8" s="750"/>
      <c r="F8" s="750"/>
      <c r="G8" s="750"/>
      <c r="H8" s="750"/>
      <c r="I8" s="750"/>
      <c r="J8" s="750"/>
      <c r="K8" s="750"/>
      <c r="L8" s="750"/>
      <c r="M8" s="750"/>
      <c r="N8" s="750"/>
      <c r="O8" s="750"/>
      <c r="P8" s="751"/>
      <c r="Q8" s="752">
        <v>1684</v>
      </c>
      <c r="R8" s="753"/>
      <c r="S8" s="753"/>
      <c r="T8" s="753"/>
      <c r="U8" s="753"/>
      <c r="V8" s="753">
        <v>1557</v>
      </c>
      <c r="W8" s="753"/>
      <c r="X8" s="753"/>
      <c r="Y8" s="753"/>
      <c r="Z8" s="753"/>
      <c r="AA8" s="753">
        <v>127</v>
      </c>
      <c r="AB8" s="753"/>
      <c r="AC8" s="753"/>
      <c r="AD8" s="753"/>
      <c r="AE8" s="754"/>
      <c r="AF8" s="755">
        <v>0</v>
      </c>
      <c r="AG8" s="756"/>
      <c r="AH8" s="756"/>
      <c r="AI8" s="756"/>
      <c r="AJ8" s="757"/>
      <c r="AK8" s="758">
        <v>720</v>
      </c>
      <c r="AL8" s="759"/>
      <c r="AM8" s="759"/>
      <c r="AN8" s="759"/>
      <c r="AO8" s="759"/>
      <c r="AP8" s="759">
        <v>4891</v>
      </c>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t="s">
        <v>559</v>
      </c>
      <c r="BT8" s="783"/>
      <c r="BU8" s="783"/>
      <c r="BV8" s="783"/>
      <c r="BW8" s="783"/>
      <c r="BX8" s="783"/>
      <c r="BY8" s="783"/>
      <c r="BZ8" s="783"/>
      <c r="CA8" s="783"/>
      <c r="CB8" s="783"/>
      <c r="CC8" s="783"/>
      <c r="CD8" s="783"/>
      <c r="CE8" s="783"/>
      <c r="CF8" s="783"/>
      <c r="CG8" s="784"/>
      <c r="CH8" s="785" t="s">
        <v>484</v>
      </c>
      <c r="CI8" s="786"/>
      <c r="CJ8" s="786"/>
      <c r="CK8" s="786"/>
      <c r="CL8" s="787"/>
      <c r="CM8" s="785">
        <v>54</v>
      </c>
      <c r="CN8" s="786"/>
      <c r="CO8" s="786"/>
      <c r="CP8" s="786"/>
      <c r="CQ8" s="787"/>
      <c r="CR8" s="785">
        <v>30</v>
      </c>
      <c r="CS8" s="786"/>
      <c r="CT8" s="786"/>
      <c r="CU8" s="786"/>
      <c r="CV8" s="787"/>
      <c r="CW8" s="785">
        <v>33</v>
      </c>
      <c r="CX8" s="786"/>
      <c r="CY8" s="786"/>
      <c r="CZ8" s="786"/>
      <c r="DA8" s="787"/>
      <c r="DB8" s="785" t="s">
        <v>484</v>
      </c>
      <c r="DC8" s="786"/>
      <c r="DD8" s="786"/>
      <c r="DE8" s="786"/>
      <c r="DF8" s="787"/>
      <c r="DG8" s="785" t="s">
        <v>484</v>
      </c>
      <c r="DH8" s="786"/>
      <c r="DI8" s="786"/>
      <c r="DJ8" s="786"/>
      <c r="DK8" s="787"/>
      <c r="DL8" s="785" t="s">
        <v>484</v>
      </c>
      <c r="DM8" s="786"/>
      <c r="DN8" s="786"/>
      <c r="DO8" s="786"/>
      <c r="DP8" s="787"/>
      <c r="DQ8" s="785" t="s">
        <v>484</v>
      </c>
      <c r="DR8" s="786"/>
      <c r="DS8" s="786"/>
      <c r="DT8" s="786"/>
      <c r="DU8" s="787"/>
      <c r="DV8" s="782"/>
      <c r="DW8" s="783"/>
      <c r="DX8" s="783"/>
      <c r="DY8" s="783"/>
      <c r="DZ8" s="788"/>
      <c r="EA8" s="222"/>
    </row>
    <row r="9" spans="1:131" s="223" customFormat="1" ht="26.25" customHeight="1" x14ac:dyDescent="0.15">
      <c r="A9" s="226">
        <v>3</v>
      </c>
      <c r="B9" s="749" t="s">
        <v>547</v>
      </c>
      <c r="C9" s="750"/>
      <c r="D9" s="750"/>
      <c r="E9" s="750"/>
      <c r="F9" s="750"/>
      <c r="G9" s="750"/>
      <c r="H9" s="750"/>
      <c r="I9" s="750"/>
      <c r="J9" s="750"/>
      <c r="K9" s="750"/>
      <c r="L9" s="750"/>
      <c r="M9" s="750"/>
      <c r="N9" s="750"/>
      <c r="O9" s="750"/>
      <c r="P9" s="751"/>
      <c r="Q9" s="752">
        <v>752</v>
      </c>
      <c r="R9" s="753"/>
      <c r="S9" s="753"/>
      <c r="T9" s="753"/>
      <c r="U9" s="753"/>
      <c r="V9" s="753">
        <v>712</v>
      </c>
      <c r="W9" s="753"/>
      <c r="X9" s="753"/>
      <c r="Y9" s="753"/>
      <c r="Z9" s="753"/>
      <c r="AA9" s="753">
        <v>40</v>
      </c>
      <c r="AB9" s="753"/>
      <c r="AC9" s="753"/>
      <c r="AD9" s="753"/>
      <c r="AE9" s="754"/>
      <c r="AF9" s="755">
        <v>0</v>
      </c>
      <c r="AG9" s="756"/>
      <c r="AH9" s="756"/>
      <c r="AI9" s="756"/>
      <c r="AJ9" s="757"/>
      <c r="AK9" s="758">
        <v>374</v>
      </c>
      <c r="AL9" s="759"/>
      <c r="AM9" s="759"/>
      <c r="AN9" s="759"/>
      <c r="AO9" s="759"/>
      <c r="AP9" s="759">
        <v>2688</v>
      </c>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t="s">
        <v>560</v>
      </c>
      <c r="BT9" s="783"/>
      <c r="BU9" s="783"/>
      <c r="BV9" s="783"/>
      <c r="BW9" s="783"/>
      <c r="BX9" s="783"/>
      <c r="BY9" s="783"/>
      <c r="BZ9" s="783"/>
      <c r="CA9" s="783"/>
      <c r="CB9" s="783"/>
      <c r="CC9" s="783"/>
      <c r="CD9" s="783"/>
      <c r="CE9" s="783"/>
      <c r="CF9" s="783"/>
      <c r="CG9" s="784"/>
      <c r="CH9" s="785">
        <v>1</v>
      </c>
      <c r="CI9" s="786"/>
      <c r="CJ9" s="786"/>
      <c r="CK9" s="786"/>
      <c r="CL9" s="787"/>
      <c r="CM9" s="785">
        <v>253</v>
      </c>
      <c r="CN9" s="786"/>
      <c r="CO9" s="786"/>
      <c r="CP9" s="786"/>
      <c r="CQ9" s="787"/>
      <c r="CR9" s="785">
        <v>200</v>
      </c>
      <c r="CS9" s="786"/>
      <c r="CT9" s="786"/>
      <c r="CU9" s="786"/>
      <c r="CV9" s="787"/>
      <c r="CW9" s="785">
        <v>6</v>
      </c>
      <c r="CX9" s="786"/>
      <c r="CY9" s="786"/>
      <c r="CZ9" s="786"/>
      <c r="DA9" s="787"/>
      <c r="DB9" s="785" t="s">
        <v>484</v>
      </c>
      <c r="DC9" s="786"/>
      <c r="DD9" s="786"/>
      <c r="DE9" s="786"/>
      <c r="DF9" s="787"/>
      <c r="DG9" s="785" t="s">
        <v>484</v>
      </c>
      <c r="DH9" s="786"/>
      <c r="DI9" s="786"/>
      <c r="DJ9" s="786"/>
      <c r="DK9" s="787"/>
      <c r="DL9" s="785" t="s">
        <v>484</v>
      </c>
      <c r="DM9" s="786"/>
      <c r="DN9" s="786"/>
      <c r="DO9" s="786"/>
      <c r="DP9" s="787"/>
      <c r="DQ9" s="785" t="s">
        <v>484</v>
      </c>
      <c r="DR9" s="786"/>
      <c r="DS9" s="786"/>
      <c r="DT9" s="786"/>
      <c r="DU9" s="787"/>
      <c r="DV9" s="782"/>
      <c r="DW9" s="783"/>
      <c r="DX9" s="783"/>
      <c r="DY9" s="783"/>
      <c r="DZ9" s="788"/>
      <c r="EA9" s="222"/>
    </row>
    <row r="10" spans="1:131" s="223" customFormat="1" ht="26.25" customHeight="1" x14ac:dyDescent="0.15">
      <c r="A10" s="226">
        <v>4</v>
      </c>
      <c r="B10" s="749" t="s">
        <v>548</v>
      </c>
      <c r="C10" s="750"/>
      <c r="D10" s="750"/>
      <c r="E10" s="750"/>
      <c r="F10" s="750"/>
      <c r="G10" s="750"/>
      <c r="H10" s="750"/>
      <c r="I10" s="750"/>
      <c r="J10" s="750"/>
      <c r="K10" s="750"/>
      <c r="L10" s="750"/>
      <c r="M10" s="750"/>
      <c r="N10" s="750"/>
      <c r="O10" s="750"/>
      <c r="P10" s="751"/>
      <c r="Q10" s="752">
        <v>278</v>
      </c>
      <c r="R10" s="753"/>
      <c r="S10" s="753"/>
      <c r="T10" s="753"/>
      <c r="U10" s="753"/>
      <c r="V10" s="753">
        <v>217</v>
      </c>
      <c r="W10" s="753"/>
      <c r="X10" s="753"/>
      <c r="Y10" s="753"/>
      <c r="Z10" s="753"/>
      <c r="AA10" s="753">
        <v>60</v>
      </c>
      <c r="AB10" s="753"/>
      <c r="AC10" s="753"/>
      <c r="AD10" s="753"/>
      <c r="AE10" s="754"/>
      <c r="AF10" s="755">
        <v>60</v>
      </c>
      <c r="AG10" s="756"/>
      <c r="AH10" s="756"/>
      <c r="AI10" s="756"/>
      <c r="AJ10" s="757"/>
      <c r="AK10" s="758">
        <v>1</v>
      </c>
      <c r="AL10" s="759"/>
      <c r="AM10" s="759"/>
      <c r="AN10" s="759"/>
      <c r="AO10" s="759"/>
      <c r="AP10" s="759" t="s">
        <v>484</v>
      </c>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t="s">
        <v>561</v>
      </c>
      <c r="BT10" s="783"/>
      <c r="BU10" s="783"/>
      <c r="BV10" s="783"/>
      <c r="BW10" s="783"/>
      <c r="BX10" s="783"/>
      <c r="BY10" s="783"/>
      <c r="BZ10" s="783"/>
      <c r="CA10" s="783"/>
      <c r="CB10" s="783"/>
      <c r="CC10" s="783"/>
      <c r="CD10" s="783"/>
      <c r="CE10" s="783"/>
      <c r="CF10" s="783"/>
      <c r="CG10" s="784"/>
      <c r="CH10" s="785">
        <v>13</v>
      </c>
      <c r="CI10" s="786"/>
      <c r="CJ10" s="786"/>
      <c r="CK10" s="786"/>
      <c r="CL10" s="787"/>
      <c r="CM10" s="785">
        <v>163</v>
      </c>
      <c r="CN10" s="786"/>
      <c r="CO10" s="786"/>
      <c r="CP10" s="786"/>
      <c r="CQ10" s="787"/>
      <c r="CR10" s="785">
        <v>10</v>
      </c>
      <c r="CS10" s="786"/>
      <c r="CT10" s="786"/>
      <c r="CU10" s="786"/>
      <c r="CV10" s="787"/>
      <c r="CW10" s="785">
        <v>205</v>
      </c>
      <c r="CX10" s="786"/>
      <c r="CY10" s="786"/>
      <c r="CZ10" s="786"/>
      <c r="DA10" s="787"/>
      <c r="DB10" s="785" t="s">
        <v>484</v>
      </c>
      <c r="DC10" s="786"/>
      <c r="DD10" s="786"/>
      <c r="DE10" s="786"/>
      <c r="DF10" s="787"/>
      <c r="DG10" s="785" t="s">
        <v>484</v>
      </c>
      <c r="DH10" s="786"/>
      <c r="DI10" s="786"/>
      <c r="DJ10" s="786"/>
      <c r="DK10" s="787"/>
      <c r="DL10" s="785" t="s">
        <v>484</v>
      </c>
      <c r="DM10" s="786"/>
      <c r="DN10" s="786"/>
      <c r="DO10" s="786"/>
      <c r="DP10" s="787"/>
      <c r="DQ10" s="785" t="s">
        <v>484</v>
      </c>
      <c r="DR10" s="786"/>
      <c r="DS10" s="786"/>
      <c r="DT10" s="786"/>
      <c r="DU10" s="787"/>
      <c r="DV10" s="782"/>
      <c r="DW10" s="783"/>
      <c r="DX10" s="783"/>
      <c r="DY10" s="783"/>
      <c r="DZ10" s="788"/>
      <c r="EA10" s="222"/>
    </row>
    <row r="11" spans="1:131" s="223" customFormat="1" ht="26.25" customHeight="1" x14ac:dyDescent="0.15">
      <c r="A11" s="226">
        <v>5</v>
      </c>
      <c r="B11" s="749" t="s">
        <v>536</v>
      </c>
      <c r="C11" s="750"/>
      <c r="D11" s="750"/>
      <c r="E11" s="750"/>
      <c r="F11" s="750"/>
      <c r="G11" s="750"/>
      <c r="H11" s="750"/>
      <c r="I11" s="750"/>
      <c r="J11" s="750"/>
      <c r="K11" s="750"/>
      <c r="L11" s="750"/>
      <c r="M11" s="750"/>
      <c r="N11" s="750"/>
      <c r="O11" s="750"/>
      <c r="P11" s="751"/>
      <c r="Q11" s="752">
        <v>448</v>
      </c>
      <c r="R11" s="753"/>
      <c r="S11" s="753"/>
      <c r="T11" s="753"/>
      <c r="U11" s="753"/>
      <c r="V11" s="753">
        <v>124</v>
      </c>
      <c r="W11" s="753"/>
      <c r="X11" s="753"/>
      <c r="Y11" s="753"/>
      <c r="Z11" s="753"/>
      <c r="AA11" s="753">
        <v>324</v>
      </c>
      <c r="AB11" s="753"/>
      <c r="AC11" s="753"/>
      <c r="AD11" s="753"/>
      <c r="AE11" s="754"/>
      <c r="AF11" s="755">
        <v>324</v>
      </c>
      <c r="AG11" s="756"/>
      <c r="AH11" s="756"/>
      <c r="AI11" s="756"/>
      <c r="AJ11" s="757"/>
      <c r="AK11" s="758">
        <v>12</v>
      </c>
      <c r="AL11" s="759"/>
      <c r="AM11" s="759"/>
      <c r="AN11" s="759"/>
      <c r="AO11" s="759"/>
      <c r="AP11" s="759" t="s">
        <v>484</v>
      </c>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t="s">
        <v>566</v>
      </c>
      <c r="BS11" s="782" t="s">
        <v>562</v>
      </c>
      <c r="BT11" s="783"/>
      <c r="BU11" s="783"/>
      <c r="BV11" s="783"/>
      <c r="BW11" s="783"/>
      <c r="BX11" s="783"/>
      <c r="BY11" s="783"/>
      <c r="BZ11" s="783"/>
      <c r="CA11" s="783"/>
      <c r="CB11" s="783"/>
      <c r="CC11" s="783"/>
      <c r="CD11" s="783"/>
      <c r="CE11" s="783"/>
      <c r="CF11" s="783"/>
      <c r="CG11" s="784"/>
      <c r="CH11" s="785">
        <v>80</v>
      </c>
      <c r="CI11" s="786"/>
      <c r="CJ11" s="786"/>
      <c r="CK11" s="786"/>
      <c r="CL11" s="787"/>
      <c r="CM11" s="785">
        <v>703</v>
      </c>
      <c r="CN11" s="786"/>
      <c r="CO11" s="786"/>
      <c r="CP11" s="786"/>
      <c r="CQ11" s="787"/>
      <c r="CR11" s="785">
        <v>10</v>
      </c>
      <c r="CS11" s="786"/>
      <c r="CT11" s="786"/>
      <c r="CU11" s="786"/>
      <c r="CV11" s="787"/>
      <c r="CW11" s="785" t="s">
        <v>484</v>
      </c>
      <c r="CX11" s="786"/>
      <c r="CY11" s="786"/>
      <c r="CZ11" s="786"/>
      <c r="DA11" s="787"/>
      <c r="DB11" s="785">
        <v>500</v>
      </c>
      <c r="DC11" s="786"/>
      <c r="DD11" s="786"/>
      <c r="DE11" s="786"/>
      <c r="DF11" s="787"/>
      <c r="DG11" s="785">
        <v>1780</v>
      </c>
      <c r="DH11" s="786"/>
      <c r="DI11" s="786"/>
      <c r="DJ11" s="786"/>
      <c r="DK11" s="787"/>
      <c r="DL11" s="785" t="s">
        <v>484</v>
      </c>
      <c r="DM11" s="786"/>
      <c r="DN11" s="786"/>
      <c r="DO11" s="786"/>
      <c r="DP11" s="787"/>
      <c r="DQ11" s="785" t="s">
        <v>484</v>
      </c>
      <c r="DR11" s="786"/>
      <c r="DS11" s="786"/>
      <c r="DT11" s="786"/>
      <c r="DU11" s="787"/>
      <c r="DV11" s="782"/>
      <c r="DW11" s="783"/>
      <c r="DX11" s="783"/>
      <c r="DY11" s="783"/>
      <c r="DZ11" s="788"/>
      <c r="EA11" s="222"/>
    </row>
    <row r="12" spans="1:131" s="223" customFormat="1" ht="26.25" customHeight="1" x14ac:dyDescent="0.15">
      <c r="A12" s="226">
        <v>6</v>
      </c>
      <c r="B12" s="749" t="s">
        <v>549</v>
      </c>
      <c r="C12" s="750"/>
      <c r="D12" s="750"/>
      <c r="E12" s="750"/>
      <c r="F12" s="750"/>
      <c r="G12" s="750"/>
      <c r="H12" s="750"/>
      <c r="I12" s="750"/>
      <c r="J12" s="750"/>
      <c r="K12" s="750"/>
      <c r="L12" s="750"/>
      <c r="M12" s="750"/>
      <c r="N12" s="750"/>
      <c r="O12" s="750"/>
      <c r="P12" s="751"/>
      <c r="Q12" s="752">
        <v>254</v>
      </c>
      <c r="R12" s="753"/>
      <c r="S12" s="753"/>
      <c r="T12" s="753"/>
      <c r="U12" s="753"/>
      <c r="V12" s="753">
        <v>254</v>
      </c>
      <c r="W12" s="753"/>
      <c r="X12" s="753"/>
      <c r="Y12" s="753"/>
      <c r="Z12" s="753"/>
      <c r="AA12" s="753">
        <v>0</v>
      </c>
      <c r="AB12" s="753"/>
      <c r="AC12" s="753"/>
      <c r="AD12" s="753"/>
      <c r="AE12" s="754"/>
      <c r="AF12" s="755" t="s">
        <v>484</v>
      </c>
      <c r="AG12" s="756"/>
      <c r="AH12" s="756"/>
      <c r="AI12" s="756"/>
      <c r="AJ12" s="757"/>
      <c r="AK12" s="758">
        <v>144</v>
      </c>
      <c r="AL12" s="759"/>
      <c r="AM12" s="759"/>
      <c r="AN12" s="759"/>
      <c r="AO12" s="759"/>
      <c r="AP12" s="759">
        <v>369</v>
      </c>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t="s">
        <v>563</v>
      </c>
      <c r="BT12" s="783"/>
      <c r="BU12" s="783"/>
      <c r="BV12" s="783"/>
      <c r="BW12" s="783"/>
      <c r="BX12" s="783"/>
      <c r="BY12" s="783"/>
      <c r="BZ12" s="783"/>
      <c r="CA12" s="783"/>
      <c r="CB12" s="783"/>
      <c r="CC12" s="783"/>
      <c r="CD12" s="783"/>
      <c r="CE12" s="783"/>
      <c r="CF12" s="783"/>
      <c r="CG12" s="784"/>
      <c r="CH12" s="785">
        <v>36</v>
      </c>
      <c r="CI12" s="786"/>
      <c r="CJ12" s="786"/>
      <c r="CK12" s="786"/>
      <c r="CL12" s="787"/>
      <c r="CM12" s="785">
        <v>770</v>
      </c>
      <c r="CN12" s="786"/>
      <c r="CO12" s="786"/>
      <c r="CP12" s="786"/>
      <c r="CQ12" s="787"/>
      <c r="CR12" s="785">
        <v>110</v>
      </c>
      <c r="CS12" s="786"/>
      <c r="CT12" s="786"/>
      <c r="CU12" s="786"/>
      <c r="CV12" s="787"/>
      <c r="CW12" s="785">
        <v>66</v>
      </c>
      <c r="CX12" s="786"/>
      <c r="CY12" s="786"/>
      <c r="CZ12" s="786"/>
      <c r="DA12" s="787"/>
      <c r="DB12" s="785" t="s">
        <v>484</v>
      </c>
      <c r="DC12" s="786"/>
      <c r="DD12" s="786"/>
      <c r="DE12" s="786"/>
      <c r="DF12" s="787"/>
      <c r="DG12" s="785" t="s">
        <v>484</v>
      </c>
      <c r="DH12" s="786"/>
      <c r="DI12" s="786"/>
      <c r="DJ12" s="786"/>
      <c r="DK12" s="787"/>
      <c r="DL12" s="785" t="s">
        <v>484</v>
      </c>
      <c r="DM12" s="786"/>
      <c r="DN12" s="786"/>
      <c r="DO12" s="786"/>
      <c r="DP12" s="787"/>
      <c r="DQ12" s="785" t="s">
        <v>484</v>
      </c>
      <c r="DR12" s="786"/>
      <c r="DS12" s="786"/>
      <c r="DT12" s="786"/>
      <c r="DU12" s="787"/>
      <c r="DV12" s="782"/>
      <c r="DW12" s="783"/>
      <c r="DX12" s="783"/>
      <c r="DY12" s="783"/>
      <c r="DZ12" s="788"/>
      <c r="EA12" s="222"/>
    </row>
    <row r="13" spans="1:131" s="223" customFormat="1" ht="26.25" customHeight="1" x14ac:dyDescent="0.15">
      <c r="A13" s="226">
        <v>7</v>
      </c>
      <c r="B13" s="749" t="s">
        <v>550</v>
      </c>
      <c r="C13" s="750"/>
      <c r="D13" s="750"/>
      <c r="E13" s="750"/>
      <c r="F13" s="750"/>
      <c r="G13" s="750"/>
      <c r="H13" s="750"/>
      <c r="I13" s="750"/>
      <c r="J13" s="750"/>
      <c r="K13" s="750"/>
      <c r="L13" s="750"/>
      <c r="M13" s="750"/>
      <c r="N13" s="750"/>
      <c r="O13" s="750"/>
      <c r="P13" s="751"/>
      <c r="Q13" s="752">
        <v>709</v>
      </c>
      <c r="R13" s="753"/>
      <c r="S13" s="753"/>
      <c r="T13" s="753"/>
      <c r="U13" s="753"/>
      <c r="V13" s="753">
        <v>640</v>
      </c>
      <c r="W13" s="753"/>
      <c r="X13" s="753"/>
      <c r="Y13" s="753"/>
      <c r="Z13" s="753"/>
      <c r="AA13" s="753">
        <v>69</v>
      </c>
      <c r="AB13" s="753"/>
      <c r="AC13" s="753"/>
      <c r="AD13" s="753"/>
      <c r="AE13" s="754"/>
      <c r="AF13" s="755">
        <v>0</v>
      </c>
      <c r="AG13" s="756"/>
      <c r="AH13" s="756"/>
      <c r="AI13" s="756"/>
      <c r="AJ13" s="757"/>
      <c r="AK13" s="758">
        <v>277</v>
      </c>
      <c r="AL13" s="759"/>
      <c r="AM13" s="759"/>
      <c r="AN13" s="759"/>
      <c r="AO13" s="759"/>
      <c r="AP13" s="759">
        <v>1337</v>
      </c>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t="s">
        <v>564</v>
      </c>
      <c r="BT13" s="783"/>
      <c r="BU13" s="783"/>
      <c r="BV13" s="783"/>
      <c r="BW13" s="783"/>
      <c r="BX13" s="783"/>
      <c r="BY13" s="783"/>
      <c r="BZ13" s="783"/>
      <c r="CA13" s="783"/>
      <c r="CB13" s="783"/>
      <c r="CC13" s="783"/>
      <c r="CD13" s="783"/>
      <c r="CE13" s="783"/>
      <c r="CF13" s="783"/>
      <c r="CG13" s="784"/>
      <c r="CH13" s="785">
        <v>237</v>
      </c>
      <c r="CI13" s="786"/>
      <c r="CJ13" s="786"/>
      <c r="CK13" s="786"/>
      <c r="CL13" s="787"/>
      <c r="CM13" s="785">
        <v>543</v>
      </c>
      <c r="CN13" s="786"/>
      <c r="CO13" s="786"/>
      <c r="CP13" s="786"/>
      <c r="CQ13" s="787"/>
      <c r="CR13" s="785">
        <v>408</v>
      </c>
      <c r="CS13" s="786"/>
      <c r="CT13" s="786"/>
      <c r="CU13" s="786"/>
      <c r="CV13" s="787"/>
      <c r="CW13" s="785" t="s">
        <v>484</v>
      </c>
      <c r="CX13" s="786"/>
      <c r="CY13" s="786"/>
      <c r="CZ13" s="786"/>
      <c r="DA13" s="787"/>
      <c r="DB13" s="785" t="s">
        <v>484</v>
      </c>
      <c r="DC13" s="786"/>
      <c r="DD13" s="786"/>
      <c r="DE13" s="786"/>
      <c r="DF13" s="787"/>
      <c r="DG13" s="785" t="s">
        <v>484</v>
      </c>
      <c r="DH13" s="786"/>
      <c r="DI13" s="786"/>
      <c r="DJ13" s="786"/>
      <c r="DK13" s="787"/>
      <c r="DL13" s="785" t="s">
        <v>484</v>
      </c>
      <c r="DM13" s="786"/>
      <c r="DN13" s="786"/>
      <c r="DO13" s="786"/>
      <c r="DP13" s="787"/>
      <c r="DQ13" s="785" t="s">
        <v>484</v>
      </c>
      <c r="DR13" s="786"/>
      <c r="DS13" s="786"/>
      <c r="DT13" s="786"/>
      <c r="DU13" s="787"/>
      <c r="DV13" s="782"/>
      <c r="DW13" s="783"/>
      <c r="DX13" s="783"/>
      <c r="DY13" s="783"/>
      <c r="DZ13" s="788"/>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t="s">
        <v>565</v>
      </c>
      <c r="BT14" s="783"/>
      <c r="BU14" s="783"/>
      <c r="BV14" s="783"/>
      <c r="BW14" s="783"/>
      <c r="BX14" s="783"/>
      <c r="BY14" s="783"/>
      <c r="BZ14" s="783"/>
      <c r="CA14" s="783"/>
      <c r="CB14" s="783"/>
      <c r="CC14" s="783"/>
      <c r="CD14" s="783"/>
      <c r="CE14" s="783"/>
      <c r="CF14" s="783"/>
      <c r="CG14" s="784"/>
      <c r="CH14" s="785">
        <v>136</v>
      </c>
      <c r="CI14" s="786"/>
      <c r="CJ14" s="786"/>
      <c r="CK14" s="786"/>
      <c r="CL14" s="787"/>
      <c r="CM14" s="785">
        <v>232</v>
      </c>
      <c r="CN14" s="786"/>
      <c r="CO14" s="786"/>
      <c r="CP14" s="786"/>
      <c r="CQ14" s="787"/>
      <c r="CR14" s="785">
        <v>5</v>
      </c>
      <c r="CS14" s="786"/>
      <c r="CT14" s="786"/>
      <c r="CU14" s="786"/>
      <c r="CV14" s="787"/>
      <c r="CW14" s="785" t="s">
        <v>484</v>
      </c>
      <c r="CX14" s="786"/>
      <c r="CY14" s="786"/>
      <c r="CZ14" s="786"/>
      <c r="DA14" s="787"/>
      <c r="DB14" s="785" t="s">
        <v>484</v>
      </c>
      <c r="DC14" s="786"/>
      <c r="DD14" s="786"/>
      <c r="DE14" s="786"/>
      <c r="DF14" s="787"/>
      <c r="DG14" s="785" t="s">
        <v>484</v>
      </c>
      <c r="DH14" s="786"/>
      <c r="DI14" s="786"/>
      <c r="DJ14" s="786"/>
      <c r="DK14" s="787"/>
      <c r="DL14" s="785" t="s">
        <v>484</v>
      </c>
      <c r="DM14" s="786"/>
      <c r="DN14" s="786"/>
      <c r="DO14" s="786"/>
      <c r="DP14" s="787"/>
      <c r="DQ14" s="785" t="s">
        <v>484</v>
      </c>
      <c r="DR14" s="786"/>
      <c r="DS14" s="786"/>
      <c r="DT14" s="786"/>
      <c r="DU14" s="787"/>
      <c r="DV14" s="782"/>
      <c r="DW14" s="783"/>
      <c r="DX14" s="783"/>
      <c r="DY14" s="783"/>
      <c r="DZ14" s="788"/>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245238</v>
      </c>
      <c r="R23" s="793"/>
      <c r="S23" s="793"/>
      <c r="T23" s="793"/>
      <c r="U23" s="793"/>
      <c r="V23" s="793">
        <v>238338</v>
      </c>
      <c r="W23" s="793"/>
      <c r="X23" s="793"/>
      <c r="Y23" s="793"/>
      <c r="Z23" s="793"/>
      <c r="AA23" s="793">
        <v>6899</v>
      </c>
      <c r="AB23" s="793"/>
      <c r="AC23" s="793"/>
      <c r="AD23" s="793"/>
      <c r="AE23" s="794"/>
      <c r="AF23" s="795">
        <v>3900</v>
      </c>
      <c r="AG23" s="793"/>
      <c r="AH23" s="793"/>
      <c r="AI23" s="793"/>
      <c r="AJ23" s="796"/>
      <c r="AK23" s="797"/>
      <c r="AL23" s="798"/>
      <c r="AM23" s="798"/>
      <c r="AN23" s="798"/>
      <c r="AO23" s="798"/>
      <c r="AP23" s="793">
        <v>143650</v>
      </c>
      <c r="AQ23" s="793"/>
      <c r="AR23" s="793"/>
      <c r="AS23" s="793"/>
      <c r="AT23" s="793"/>
      <c r="AU23" s="809"/>
      <c r="AV23" s="809"/>
      <c r="AW23" s="809"/>
      <c r="AX23" s="809"/>
      <c r="AY23" s="810"/>
      <c r="AZ23" s="811" t="s">
        <v>123</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
      <c r="A25" s="739" t="s">
        <v>379</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358</v>
      </c>
      <c r="B26" s="730"/>
      <c r="C26" s="730"/>
      <c r="D26" s="730"/>
      <c r="E26" s="730"/>
      <c r="F26" s="730"/>
      <c r="G26" s="730"/>
      <c r="H26" s="730"/>
      <c r="I26" s="730"/>
      <c r="J26" s="730"/>
      <c r="K26" s="730"/>
      <c r="L26" s="730"/>
      <c r="M26" s="730"/>
      <c r="N26" s="730"/>
      <c r="O26" s="730"/>
      <c r="P26" s="731"/>
      <c r="Q26" s="725" t="s">
        <v>380</v>
      </c>
      <c r="R26" s="721"/>
      <c r="S26" s="721"/>
      <c r="T26" s="721"/>
      <c r="U26" s="722"/>
      <c r="V26" s="725" t="s">
        <v>381</v>
      </c>
      <c r="W26" s="721"/>
      <c r="X26" s="721"/>
      <c r="Y26" s="721"/>
      <c r="Z26" s="722"/>
      <c r="AA26" s="725" t="s">
        <v>382</v>
      </c>
      <c r="AB26" s="721"/>
      <c r="AC26" s="721"/>
      <c r="AD26" s="721"/>
      <c r="AE26" s="721"/>
      <c r="AF26" s="814" t="s">
        <v>383</v>
      </c>
      <c r="AG26" s="815"/>
      <c r="AH26" s="815"/>
      <c r="AI26" s="815"/>
      <c r="AJ26" s="816"/>
      <c r="AK26" s="721" t="s">
        <v>384</v>
      </c>
      <c r="AL26" s="721"/>
      <c r="AM26" s="721"/>
      <c r="AN26" s="721"/>
      <c r="AO26" s="722"/>
      <c r="AP26" s="725" t="s">
        <v>385</v>
      </c>
      <c r="AQ26" s="721"/>
      <c r="AR26" s="721"/>
      <c r="AS26" s="721"/>
      <c r="AT26" s="722"/>
      <c r="AU26" s="725" t="s">
        <v>386</v>
      </c>
      <c r="AV26" s="721"/>
      <c r="AW26" s="721"/>
      <c r="AX26" s="721"/>
      <c r="AY26" s="722"/>
      <c r="AZ26" s="725" t="s">
        <v>387</v>
      </c>
      <c r="BA26" s="721"/>
      <c r="BB26" s="721"/>
      <c r="BC26" s="721"/>
      <c r="BD26" s="722"/>
      <c r="BE26" s="725" t="s">
        <v>365</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30">
        <v>1</v>
      </c>
      <c r="B28" s="760" t="s">
        <v>538</v>
      </c>
      <c r="C28" s="761"/>
      <c r="D28" s="761"/>
      <c r="E28" s="761"/>
      <c r="F28" s="761"/>
      <c r="G28" s="761"/>
      <c r="H28" s="761"/>
      <c r="I28" s="761"/>
      <c r="J28" s="761"/>
      <c r="K28" s="761"/>
      <c r="L28" s="761"/>
      <c r="M28" s="761"/>
      <c r="N28" s="761"/>
      <c r="O28" s="761"/>
      <c r="P28" s="762"/>
      <c r="Q28" s="822">
        <v>31415</v>
      </c>
      <c r="R28" s="823"/>
      <c r="S28" s="823"/>
      <c r="T28" s="823"/>
      <c r="U28" s="823"/>
      <c r="V28" s="823">
        <v>31289</v>
      </c>
      <c r="W28" s="823"/>
      <c r="X28" s="823"/>
      <c r="Y28" s="823"/>
      <c r="Z28" s="823"/>
      <c r="AA28" s="823">
        <v>126</v>
      </c>
      <c r="AB28" s="823"/>
      <c r="AC28" s="823"/>
      <c r="AD28" s="823"/>
      <c r="AE28" s="824"/>
      <c r="AF28" s="825">
        <v>81</v>
      </c>
      <c r="AG28" s="823"/>
      <c r="AH28" s="823"/>
      <c r="AI28" s="823"/>
      <c r="AJ28" s="826"/>
      <c r="AK28" s="827" t="s">
        <v>484</v>
      </c>
      <c r="AL28" s="828"/>
      <c r="AM28" s="828"/>
      <c r="AN28" s="828"/>
      <c r="AO28" s="828"/>
      <c r="AP28" s="828" t="s">
        <v>484</v>
      </c>
      <c r="AQ28" s="828"/>
      <c r="AR28" s="828"/>
      <c r="AS28" s="828"/>
      <c r="AT28" s="828"/>
      <c r="AU28" s="828" t="s">
        <v>484</v>
      </c>
      <c r="AV28" s="828"/>
      <c r="AW28" s="828"/>
      <c r="AX28" s="828"/>
      <c r="AY28" s="828"/>
      <c r="AZ28" s="829" t="s">
        <v>484</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30">
        <v>2</v>
      </c>
      <c r="B29" s="749" t="s">
        <v>551</v>
      </c>
      <c r="C29" s="750"/>
      <c r="D29" s="750"/>
      <c r="E29" s="750"/>
      <c r="F29" s="750"/>
      <c r="G29" s="750"/>
      <c r="H29" s="750"/>
      <c r="I29" s="750"/>
      <c r="J29" s="750"/>
      <c r="K29" s="750"/>
      <c r="L29" s="750"/>
      <c r="M29" s="750"/>
      <c r="N29" s="750"/>
      <c r="O29" s="750"/>
      <c r="P29" s="751"/>
      <c r="Q29" s="752">
        <v>7310</v>
      </c>
      <c r="R29" s="753"/>
      <c r="S29" s="753"/>
      <c r="T29" s="753"/>
      <c r="U29" s="753"/>
      <c r="V29" s="753">
        <v>7279</v>
      </c>
      <c r="W29" s="753"/>
      <c r="X29" s="753"/>
      <c r="Y29" s="753"/>
      <c r="Z29" s="753"/>
      <c r="AA29" s="753">
        <v>31</v>
      </c>
      <c r="AB29" s="753"/>
      <c r="AC29" s="753"/>
      <c r="AD29" s="753"/>
      <c r="AE29" s="754"/>
      <c r="AF29" s="755">
        <v>31</v>
      </c>
      <c r="AG29" s="756"/>
      <c r="AH29" s="756"/>
      <c r="AI29" s="756"/>
      <c r="AJ29" s="757"/>
      <c r="AK29" s="834">
        <v>1294</v>
      </c>
      <c r="AL29" s="830"/>
      <c r="AM29" s="830"/>
      <c r="AN29" s="830"/>
      <c r="AO29" s="830"/>
      <c r="AP29" s="830" t="s">
        <v>484</v>
      </c>
      <c r="AQ29" s="830"/>
      <c r="AR29" s="830"/>
      <c r="AS29" s="830"/>
      <c r="AT29" s="830"/>
      <c r="AU29" s="830" t="s">
        <v>484</v>
      </c>
      <c r="AV29" s="830"/>
      <c r="AW29" s="830"/>
      <c r="AX29" s="830"/>
      <c r="AY29" s="830"/>
      <c r="AZ29" s="831" t="s">
        <v>484</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30">
        <v>3</v>
      </c>
      <c r="B30" s="749" t="s">
        <v>537</v>
      </c>
      <c r="C30" s="750"/>
      <c r="D30" s="750"/>
      <c r="E30" s="750"/>
      <c r="F30" s="750"/>
      <c r="G30" s="750"/>
      <c r="H30" s="750"/>
      <c r="I30" s="750"/>
      <c r="J30" s="750"/>
      <c r="K30" s="750"/>
      <c r="L30" s="750"/>
      <c r="M30" s="750"/>
      <c r="N30" s="750"/>
      <c r="O30" s="750"/>
      <c r="P30" s="751"/>
      <c r="Q30" s="752">
        <v>46313</v>
      </c>
      <c r="R30" s="753"/>
      <c r="S30" s="753"/>
      <c r="T30" s="753"/>
      <c r="U30" s="753"/>
      <c r="V30" s="753">
        <v>46158</v>
      </c>
      <c r="W30" s="753"/>
      <c r="X30" s="753"/>
      <c r="Y30" s="753"/>
      <c r="Z30" s="753"/>
      <c r="AA30" s="753">
        <v>155</v>
      </c>
      <c r="AB30" s="753"/>
      <c r="AC30" s="753"/>
      <c r="AD30" s="753"/>
      <c r="AE30" s="754"/>
      <c r="AF30" s="755">
        <v>155</v>
      </c>
      <c r="AG30" s="756"/>
      <c r="AH30" s="756"/>
      <c r="AI30" s="756"/>
      <c r="AJ30" s="757"/>
      <c r="AK30" s="834">
        <v>4313</v>
      </c>
      <c r="AL30" s="830"/>
      <c r="AM30" s="830"/>
      <c r="AN30" s="830"/>
      <c r="AO30" s="830"/>
      <c r="AP30" s="830" t="s">
        <v>484</v>
      </c>
      <c r="AQ30" s="830"/>
      <c r="AR30" s="830"/>
      <c r="AS30" s="830"/>
      <c r="AT30" s="830"/>
      <c r="AU30" s="830" t="s">
        <v>484</v>
      </c>
      <c r="AV30" s="830"/>
      <c r="AW30" s="830"/>
      <c r="AX30" s="830"/>
      <c r="AY30" s="830"/>
      <c r="AZ30" s="831" t="s">
        <v>484</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30">
        <v>4</v>
      </c>
      <c r="B31" s="749" t="s">
        <v>552</v>
      </c>
      <c r="C31" s="750"/>
      <c r="D31" s="750"/>
      <c r="E31" s="750"/>
      <c r="F31" s="750"/>
      <c r="G31" s="750"/>
      <c r="H31" s="750"/>
      <c r="I31" s="750"/>
      <c r="J31" s="750"/>
      <c r="K31" s="750"/>
      <c r="L31" s="750"/>
      <c r="M31" s="750"/>
      <c r="N31" s="750"/>
      <c r="O31" s="750"/>
      <c r="P31" s="751"/>
      <c r="Q31" s="752">
        <v>126</v>
      </c>
      <c r="R31" s="753"/>
      <c r="S31" s="753"/>
      <c r="T31" s="753"/>
      <c r="U31" s="753"/>
      <c r="V31" s="753">
        <v>115</v>
      </c>
      <c r="W31" s="753"/>
      <c r="X31" s="753"/>
      <c r="Y31" s="753"/>
      <c r="Z31" s="753"/>
      <c r="AA31" s="753">
        <v>11</v>
      </c>
      <c r="AB31" s="753"/>
      <c r="AC31" s="753"/>
      <c r="AD31" s="753"/>
      <c r="AE31" s="754"/>
      <c r="AF31" s="755">
        <v>1</v>
      </c>
      <c r="AG31" s="756"/>
      <c r="AH31" s="756"/>
      <c r="AI31" s="756"/>
      <c r="AJ31" s="757"/>
      <c r="AK31" s="834" t="s">
        <v>484</v>
      </c>
      <c r="AL31" s="830"/>
      <c r="AM31" s="830"/>
      <c r="AN31" s="830"/>
      <c r="AO31" s="830"/>
      <c r="AP31" s="830" t="s">
        <v>484</v>
      </c>
      <c r="AQ31" s="830"/>
      <c r="AR31" s="830"/>
      <c r="AS31" s="830"/>
      <c r="AT31" s="830"/>
      <c r="AU31" s="830" t="s">
        <v>484</v>
      </c>
      <c r="AV31" s="830"/>
      <c r="AW31" s="830"/>
      <c r="AX31" s="830"/>
      <c r="AY31" s="830"/>
      <c r="AZ31" s="831" t="s">
        <v>484</v>
      </c>
      <c r="BA31" s="831"/>
      <c r="BB31" s="831"/>
      <c r="BC31" s="831"/>
      <c r="BD31" s="831"/>
      <c r="BE31" s="832"/>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30">
        <v>5</v>
      </c>
      <c r="B32" s="749" t="s">
        <v>535</v>
      </c>
      <c r="C32" s="750"/>
      <c r="D32" s="750"/>
      <c r="E32" s="750"/>
      <c r="F32" s="750"/>
      <c r="G32" s="750"/>
      <c r="H32" s="750"/>
      <c r="I32" s="750"/>
      <c r="J32" s="750"/>
      <c r="K32" s="750"/>
      <c r="L32" s="750"/>
      <c r="M32" s="750"/>
      <c r="N32" s="750"/>
      <c r="O32" s="750"/>
      <c r="P32" s="751"/>
      <c r="Q32" s="752">
        <v>38363</v>
      </c>
      <c r="R32" s="753"/>
      <c r="S32" s="753"/>
      <c r="T32" s="753"/>
      <c r="U32" s="753"/>
      <c r="V32" s="753">
        <v>37564</v>
      </c>
      <c r="W32" s="753"/>
      <c r="X32" s="753"/>
      <c r="Y32" s="753"/>
      <c r="Z32" s="753"/>
      <c r="AA32" s="753">
        <v>799</v>
      </c>
      <c r="AB32" s="753"/>
      <c r="AC32" s="753"/>
      <c r="AD32" s="753"/>
      <c r="AE32" s="754"/>
      <c r="AF32" s="755">
        <v>799</v>
      </c>
      <c r="AG32" s="756"/>
      <c r="AH32" s="756"/>
      <c r="AI32" s="756"/>
      <c r="AJ32" s="757"/>
      <c r="AK32" s="834">
        <v>5529</v>
      </c>
      <c r="AL32" s="830"/>
      <c r="AM32" s="830"/>
      <c r="AN32" s="830"/>
      <c r="AO32" s="830"/>
      <c r="AP32" s="830" t="s">
        <v>484</v>
      </c>
      <c r="AQ32" s="830"/>
      <c r="AR32" s="830"/>
      <c r="AS32" s="830"/>
      <c r="AT32" s="830"/>
      <c r="AU32" s="830" t="s">
        <v>484</v>
      </c>
      <c r="AV32" s="830"/>
      <c r="AW32" s="830"/>
      <c r="AX32" s="830"/>
      <c r="AY32" s="830"/>
      <c r="AZ32" s="831" t="s">
        <v>484</v>
      </c>
      <c r="BA32" s="831"/>
      <c r="BB32" s="831"/>
      <c r="BC32" s="831"/>
      <c r="BD32" s="831"/>
      <c r="BE32" s="832"/>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30">
        <v>6</v>
      </c>
      <c r="B33" s="749" t="s">
        <v>534</v>
      </c>
      <c r="C33" s="750"/>
      <c r="D33" s="750"/>
      <c r="E33" s="750"/>
      <c r="F33" s="750"/>
      <c r="G33" s="750"/>
      <c r="H33" s="750"/>
      <c r="I33" s="750"/>
      <c r="J33" s="750"/>
      <c r="K33" s="750"/>
      <c r="L33" s="750"/>
      <c r="M33" s="750"/>
      <c r="N33" s="750"/>
      <c r="O33" s="750"/>
      <c r="P33" s="751"/>
      <c r="Q33" s="752">
        <v>686</v>
      </c>
      <c r="R33" s="753"/>
      <c r="S33" s="753"/>
      <c r="T33" s="753"/>
      <c r="U33" s="753"/>
      <c r="V33" s="753">
        <v>817</v>
      </c>
      <c r="W33" s="753"/>
      <c r="X33" s="753"/>
      <c r="Y33" s="753"/>
      <c r="Z33" s="753"/>
      <c r="AA33" s="753">
        <v>-131</v>
      </c>
      <c r="AB33" s="753"/>
      <c r="AC33" s="753"/>
      <c r="AD33" s="753"/>
      <c r="AE33" s="754"/>
      <c r="AF33" s="755">
        <v>1388</v>
      </c>
      <c r="AG33" s="756"/>
      <c r="AH33" s="756"/>
      <c r="AI33" s="756"/>
      <c r="AJ33" s="757"/>
      <c r="AK33" s="834">
        <v>209</v>
      </c>
      <c r="AL33" s="830"/>
      <c r="AM33" s="830"/>
      <c r="AN33" s="830"/>
      <c r="AO33" s="830"/>
      <c r="AP33" s="830">
        <v>2951</v>
      </c>
      <c r="AQ33" s="830"/>
      <c r="AR33" s="830"/>
      <c r="AS33" s="830"/>
      <c r="AT33" s="830"/>
      <c r="AU33" s="830" t="s">
        <v>484</v>
      </c>
      <c r="AV33" s="830"/>
      <c r="AW33" s="830"/>
      <c r="AX33" s="830"/>
      <c r="AY33" s="830"/>
      <c r="AZ33" s="831" t="s">
        <v>484</v>
      </c>
      <c r="BA33" s="831"/>
      <c r="BB33" s="831"/>
      <c r="BC33" s="831"/>
      <c r="BD33" s="831"/>
      <c r="BE33" s="832" t="s">
        <v>553</v>
      </c>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30">
        <v>7</v>
      </c>
      <c r="B34" s="749" t="s">
        <v>531</v>
      </c>
      <c r="C34" s="750"/>
      <c r="D34" s="750"/>
      <c r="E34" s="750"/>
      <c r="F34" s="750"/>
      <c r="G34" s="750"/>
      <c r="H34" s="750"/>
      <c r="I34" s="750"/>
      <c r="J34" s="750"/>
      <c r="K34" s="750"/>
      <c r="L34" s="750"/>
      <c r="M34" s="750"/>
      <c r="N34" s="750"/>
      <c r="O34" s="750"/>
      <c r="P34" s="751"/>
      <c r="Q34" s="752">
        <v>10511</v>
      </c>
      <c r="R34" s="753"/>
      <c r="S34" s="753"/>
      <c r="T34" s="753"/>
      <c r="U34" s="753"/>
      <c r="V34" s="753">
        <v>9290</v>
      </c>
      <c r="W34" s="753"/>
      <c r="X34" s="753"/>
      <c r="Y34" s="753"/>
      <c r="Z34" s="753"/>
      <c r="AA34" s="753">
        <v>1221</v>
      </c>
      <c r="AB34" s="753"/>
      <c r="AC34" s="753"/>
      <c r="AD34" s="753"/>
      <c r="AE34" s="754"/>
      <c r="AF34" s="755">
        <v>9542</v>
      </c>
      <c r="AG34" s="756"/>
      <c r="AH34" s="756"/>
      <c r="AI34" s="756"/>
      <c r="AJ34" s="757"/>
      <c r="AK34" s="834">
        <v>27</v>
      </c>
      <c r="AL34" s="830"/>
      <c r="AM34" s="830"/>
      <c r="AN34" s="830"/>
      <c r="AO34" s="830"/>
      <c r="AP34" s="830">
        <v>24136</v>
      </c>
      <c r="AQ34" s="830"/>
      <c r="AR34" s="830"/>
      <c r="AS34" s="830"/>
      <c r="AT34" s="830"/>
      <c r="AU34" s="830">
        <v>97</v>
      </c>
      <c r="AV34" s="830"/>
      <c r="AW34" s="830"/>
      <c r="AX34" s="830"/>
      <c r="AY34" s="830"/>
      <c r="AZ34" s="831" t="s">
        <v>484</v>
      </c>
      <c r="BA34" s="831"/>
      <c r="BB34" s="831"/>
      <c r="BC34" s="831"/>
      <c r="BD34" s="831"/>
      <c r="BE34" s="832" t="s">
        <v>553</v>
      </c>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30">
        <v>8</v>
      </c>
      <c r="B35" s="749" t="s">
        <v>533</v>
      </c>
      <c r="C35" s="750"/>
      <c r="D35" s="750"/>
      <c r="E35" s="750"/>
      <c r="F35" s="750"/>
      <c r="G35" s="750"/>
      <c r="H35" s="750"/>
      <c r="I35" s="750"/>
      <c r="J35" s="750"/>
      <c r="K35" s="750"/>
      <c r="L35" s="750"/>
      <c r="M35" s="750"/>
      <c r="N35" s="750"/>
      <c r="O35" s="750"/>
      <c r="P35" s="751"/>
      <c r="Q35" s="752">
        <v>14826</v>
      </c>
      <c r="R35" s="753"/>
      <c r="S35" s="753"/>
      <c r="T35" s="753"/>
      <c r="U35" s="753"/>
      <c r="V35" s="753">
        <v>14599</v>
      </c>
      <c r="W35" s="753"/>
      <c r="X35" s="753"/>
      <c r="Y35" s="753"/>
      <c r="Z35" s="753"/>
      <c r="AA35" s="753">
        <v>226</v>
      </c>
      <c r="AB35" s="753"/>
      <c r="AC35" s="753"/>
      <c r="AD35" s="753"/>
      <c r="AE35" s="754"/>
      <c r="AF35" s="755">
        <v>2603</v>
      </c>
      <c r="AG35" s="756"/>
      <c r="AH35" s="756"/>
      <c r="AI35" s="756"/>
      <c r="AJ35" s="757"/>
      <c r="AK35" s="834">
        <v>3383</v>
      </c>
      <c r="AL35" s="830"/>
      <c r="AM35" s="830"/>
      <c r="AN35" s="830"/>
      <c r="AO35" s="830"/>
      <c r="AP35" s="830">
        <v>39013</v>
      </c>
      <c r="AQ35" s="830"/>
      <c r="AR35" s="830"/>
      <c r="AS35" s="830"/>
      <c r="AT35" s="830"/>
      <c r="AU35" s="830">
        <v>18258</v>
      </c>
      <c r="AV35" s="830"/>
      <c r="AW35" s="830"/>
      <c r="AX35" s="830"/>
      <c r="AY35" s="830"/>
      <c r="AZ35" s="831" t="s">
        <v>484</v>
      </c>
      <c r="BA35" s="831"/>
      <c r="BB35" s="831"/>
      <c r="BC35" s="831"/>
      <c r="BD35" s="831"/>
      <c r="BE35" s="832" t="s">
        <v>553</v>
      </c>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392</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8" t="s">
        <v>376</v>
      </c>
      <c r="B63" s="789" t="s">
        <v>393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14600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123</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220" t="s">
        <v>394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395</v>
      </c>
      <c r="B66" s="730"/>
      <c r="C66" s="730"/>
      <c r="D66" s="730"/>
      <c r="E66" s="730"/>
      <c r="F66" s="730"/>
      <c r="G66" s="730"/>
      <c r="H66" s="730"/>
      <c r="I66" s="730"/>
      <c r="J66" s="730"/>
      <c r="K66" s="730"/>
      <c r="L66" s="730"/>
      <c r="M66" s="730"/>
      <c r="N66" s="730"/>
      <c r="O66" s="730"/>
      <c r="P66" s="731"/>
      <c r="Q66" s="725" t="s">
        <v>380</v>
      </c>
      <c r="R66" s="721"/>
      <c r="S66" s="721"/>
      <c r="T66" s="721"/>
      <c r="U66" s="722"/>
      <c r="V66" s="725" t="s">
        <v>381</v>
      </c>
      <c r="W66" s="721"/>
      <c r="X66" s="721"/>
      <c r="Y66" s="721"/>
      <c r="Z66" s="722"/>
      <c r="AA66" s="725" t="s">
        <v>382</v>
      </c>
      <c r="AB66" s="721"/>
      <c r="AC66" s="721"/>
      <c r="AD66" s="721"/>
      <c r="AE66" s="722"/>
      <c r="AF66" s="854" t="s">
        <v>383</v>
      </c>
      <c r="AG66" s="815"/>
      <c r="AH66" s="815"/>
      <c r="AI66" s="815"/>
      <c r="AJ66" s="855"/>
      <c r="AK66" s="725" t="s">
        <v>384</v>
      </c>
      <c r="AL66" s="730"/>
      <c r="AM66" s="730"/>
      <c r="AN66" s="730"/>
      <c r="AO66" s="731"/>
      <c r="AP66" s="725" t="s">
        <v>385</v>
      </c>
      <c r="AQ66" s="721"/>
      <c r="AR66" s="721"/>
      <c r="AS66" s="721"/>
      <c r="AT66" s="722"/>
      <c r="AU66" s="725" t="s">
        <v>396</v>
      </c>
      <c r="AV66" s="721"/>
      <c r="AW66" s="721"/>
      <c r="AX66" s="721"/>
      <c r="AY66" s="722"/>
      <c r="AZ66" s="725" t="s">
        <v>365</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554</v>
      </c>
      <c r="C68" s="870"/>
      <c r="D68" s="870"/>
      <c r="E68" s="870"/>
      <c r="F68" s="870"/>
      <c r="G68" s="870"/>
      <c r="H68" s="870"/>
      <c r="I68" s="870"/>
      <c r="J68" s="870"/>
      <c r="K68" s="870"/>
      <c r="L68" s="870"/>
      <c r="M68" s="870"/>
      <c r="N68" s="870"/>
      <c r="O68" s="870"/>
      <c r="P68" s="871"/>
      <c r="Q68" s="872">
        <v>652</v>
      </c>
      <c r="R68" s="866"/>
      <c r="S68" s="866"/>
      <c r="T68" s="866"/>
      <c r="U68" s="866"/>
      <c r="V68" s="866">
        <v>625</v>
      </c>
      <c r="W68" s="866"/>
      <c r="X68" s="866"/>
      <c r="Y68" s="866"/>
      <c r="Z68" s="866"/>
      <c r="AA68" s="866">
        <v>27</v>
      </c>
      <c r="AB68" s="866"/>
      <c r="AC68" s="866"/>
      <c r="AD68" s="866"/>
      <c r="AE68" s="866"/>
      <c r="AF68" s="866">
        <v>27</v>
      </c>
      <c r="AG68" s="866"/>
      <c r="AH68" s="866"/>
      <c r="AI68" s="866"/>
      <c r="AJ68" s="866"/>
      <c r="AK68" s="866">
        <v>499</v>
      </c>
      <c r="AL68" s="866"/>
      <c r="AM68" s="866"/>
      <c r="AN68" s="866"/>
      <c r="AO68" s="866"/>
      <c r="AP68" s="866" t="s">
        <v>484</v>
      </c>
      <c r="AQ68" s="866"/>
      <c r="AR68" s="866"/>
      <c r="AS68" s="866"/>
      <c r="AT68" s="866"/>
      <c r="AU68" s="866" t="s">
        <v>484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251491</v>
      </c>
      <c r="R69" s="830"/>
      <c r="S69" s="830"/>
      <c r="T69" s="830"/>
      <c r="U69" s="830"/>
      <c r="V69" s="830">
        <v>246681</v>
      </c>
      <c r="W69" s="830"/>
      <c r="X69" s="830"/>
      <c r="Y69" s="830"/>
      <c r="Z69" s="830"/>
      <c r="AA69" s="830">
        <v>4810</v>
      </c>
      <c r="AB69" s="830"/>
      <c r="AC69" s="830"/>
      <c r="AD69" s="830"/>
      <c r="AE69" s="830"/>
      <c r="AF69" s="830">
        <v>4810</v>
      </c>
      <c r="AG69" s="830"/>
      <c r="AH69" s="830"/>
      <c r="AI69" s="830"/>
      <c r="AJ69" s="830"/>
      <c r="AK69" s="830">
        <v>2194</v>
      </c>
      <c r="AL69" s="830"/>
      <c r="AM69" s="830"/>
      <c r="AN69" s="830"/>
      <c r="AO69" s="830"/>
      <c r="AP69" s="830" t="s">
        <v>484</v>
      </c>
      <c r="AQ69" s="830"/>
      <c r="AR69" s="830"/>
      <c r="AS69" s="830"/>
      <c r="AT69" s="830"/>
      <c r="AU69" s="830" t="s">
        <v>484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556</v>
      </c>
      <c r="C70" s="874"/>
      <c r="D70" s="874"/>
      <c r="E70" s="874"/>
      <c r="F70" s="874"/>
      <c r="G70" s="874"/>
      <c r="H70" s="874"/>
      <c r="I70" s="874"/>
      <c r="J70" s="874"/>
      <c r="K70" s="874"/>
      <c r="L70" s="874"/>
      <c r="M70" s="874"/>
      <c r="N70" s="874"/>
      <c r="O70" s="874"/>
      <c r="P70" s="875"/>
      <c r="Q70" s="876">
        <v>9298</v>
      </c>
      <c r="R70" s="830"/>
      <c r="S70" s="830"/>
      <c r="T70" s="830"/>
      <c r="U70" s="830"/>
      <c r="V70" s="830">
        <v>9234</v>
      </c>
      <c r="W70" s="830"/>
      <c r="X70" s="830"/>
      <c r="Y70" s="830"/>
      <c r="Z70" s="830"/>
      <c r="AA70" s="830">
        <v>65</v>
      </c>
      <c r="AB70" s="830"/>
      <c r="AC70" s="830"/>
      <c r="AD70" s="830"/>
      <c r="AE70" s="830"/>
      <c r="AF70" s="830">
        <v>65</v>
      </c>
      <c r="AG70" s="830"/>
      <c r="AH70" s="830"/>
      <c r="AI70" s="830"/>
      <c r="AJ70" s="830"/>
      <c r="AK70" s="830">
        <v>466</v>
      </c>
      <c r="AL70" s="830"/>
      <c r="AM70" s="830"/>
      <c r="AN70" s="830"/>
      <c r="AO70" s="830"/>
      <c r="AP70" s="830" t="s">
        <v>484</v>
      </c>
      <c r="AQ70" s="830"/>
      <c r="AR70" s="830"/>
      <c r="AS70" s="830"/>
      <c r="AT70" s="830"/>
      <c r="AU70" s="830" t="s">
        <v>484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557</v>
      </c>
      <c r="C71" s="874"/>
      <c r="D71" s="874"/>
      <c r="E71" s="874"/>
      <c r="F71" s="874"/>
      <c r="G71" s="874"/>
      <c r="H71" s="874"/>
      <c r="I71" s="874"/>
      <c r="J71" s="874"/>
      <c r="K71" s="874"/>
      <c r="L71" s="874"/>
      <c r="M71" s="874"/>
      <c r="N71" s="874"/>
      <c r="O71" s="874"/>
      <c r="P71" s="875"/>
      <c r="Q71" s="876">
        <v>872</v>
      </c>
      <c r="R71" s="830"/>
      <c r="S71" s="830"/>
      <c r="T71" s="830"/>
      <c r="U71" s="830"/>
      <c r="V71" s="830">
        <v>861</v>
      </c>
      <c r="W71" s="830"/>
      <c r="X71" s="830"/>
      <c r="Y71" s="830"/>
      <c r="Z71" s="830"/>
      <c r="AA71" s="830">
        <v>11</v>
      </c>
      <c r="AB71" s="830"/>
      <c r="AC71" s="830"/>
      <c r="AD71" s="830"/>
      <c r="AE71" s="830"/>
      <c r="AF71" s="830">
        <v>11</v>
      </c>
      <c r="AG71" s="830"/>
      <c r="AH71" s="830"/>
      <c r="AI71" s="830"/>
      <c r="AJ71" s="830"/>
      <c r="AK71" s="830">
        <v>2</v>
      </c>
      <c r="AL71" s="830"/>
      <c r="AM71" s="830"/>
      <c r="AN71" s="830"/>
      <c r="AO71" s="830"/>
      <c r="AP71" s="830" t="s">
        <v>484</v>
      </c>
      <c r="AQ71" s="830"/>
      <c r="AR71" s="830"/>
      <c r="AS71" s="830"/>
      <c r="AT71" s="830"/>
      <c r="AU71" s="830" t="s">
        <v>484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399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406</v>
      </c>
      <c r="AB109" s="893"/>
      <c r="AC109" s="893"/>
      <c r="AD109" s="893"/>
      <c r="AE109" s="894"/>
      <c r="AF109" s="892" t="s">
        <v>407</v>
      </c>
      <c r="AG109" s="893"/>
      <c r="AH109" s="893"/>
      <c r="AI109" s="893"/>
      <c r="AJ109" s="894"/>
      <c r="AK109" s="892" t="s">
        <v>295</v>
      </c>
      <c r="AL109" s="893"/>
      <c r="AM109" s="893"/>
      <c r="AN109" s="893"/>
      <c r="AO109" s="894"/>
      <c r="AP109" s="892" t="s">
        <v>408</v>
      </c>
      <c r="AQ109" s="893"/>
      <c r="AR109" s="893"/>
      <c r="AS109" s="893"/>
      <c r="AT109" s="895"/>
      <c r="AU109" s="912" t="s">
        <v>405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406</v>
      </c>
      <c r="BR109" s="893"/>
      <c r="BS109" s="893"/>
      <c r="BT109" s="893"/>
      <c r="BU109" s="894"/>
      <c r="BV109" s="892" t="s">
        <v>407</v>
      </c>
      <c r="BW109" s="893"/>
      <c r="BX109" s="893"/>
      <c r="BY109" s="893"/>
      <c r="BZ109" s="894"/>
      <c r="CA109" s="892" t="s">
        <v>295</v>
      </c>
      <c r="CB109" s="893"/>
      <c r="CC109" s="893"/>
      <c r="CD109" s="893"/>
      <c r="CE109" s="894"/>
      <c r="CF109" s="913" t="s">
        <v>408</v>
      </c>
      <c r="CG109" s="913"/>
      <c r="CH109" s="913"/>
      <c r="CI109" s="913"/>
      <c r="CJ109" s="913"/>
      <c r="CK109" s="892" t="s">
        <v>409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406</v>
      </c>
      <c r="DH109" s="893"/>
      <c r="DI109" s="893"/>
      <c r="DJ109" s="893"/>
      <c r="DK109" s="894"/>
      <c r="DL109" s="892" t="s">
        <v>407</v>
      </c>
      <c r="DM109" s="893"/>
      <c r="DN109" s="893"/>
      <c r="DO109" s="893"/>
      <c r="DP109" s="894"/>
      <c r="DQ109" s="892" t="s">
        <v>295</v>
      </c>
      <c r="DR109" s="893"/>
      <c r="DS109" s="893"/>
      <c r="DT109" s="893"/>
      <c r="DU109" s="894"/>
      <c r="DV109" s="892" t="s">
        <v>408</v>
      </c>
      <c r="DW109" s="893"/>
      <c r="DX109" s="893"/>
      <c r="DY109" s="893"/>
      <c r="DZ109" s="895"/>
    </row>
    <row r="110" spans="1:131" s="218" customFormat="1" ht="26.25" customHeight="1" x14ac:dyDescent="0.15">
      <c r="A110" s="896" t="s">
        <v>410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12942624</v>
      </c>
      <c r="AB110" s="900"/>
      <c r="AC110" s="900"/>
      <c r="AD110" s="900"/>
      <c r="AE110" s="901"/>
      <c r="AF110" s="902">
        <v>13235757</v>
      </c>
      <c r="AG110" s="900"/>
      <c r="AH110" s="900"/>
      <c r="AI110" s="900"/>
      <c r="AJ110" s="901"/>
      <c r="AK110" s="902">
        <v>14165863</v>
      </c>
      <c r="AL110" s="900"/>
      <c r="AM110" s="900"/>
      <c r="AN110" s="900"/>
      <c r="AO110" s="901"/>
      <c r="AP110" s="903">
        <v>14.1</v>
      </c>
      <c r="AQ110" s="904"/>
      <c r="AR110" s="904"/>
      <c r="AS110" s="904"/>
      <c r="AT110" s="905"/>
      <c r="AU110" s="906" t="s">
        <v>70</v>
      </c>
      <c r="AV110" s="907"/>
      <c r="AW110" s="907"/>
      <c r="AX110" s="907"/>
      <c r="AY110" s="907"/>
      <c r="AZ110" s="929" t="s">
        <v>411</v>
      </c>
      <c r="BA110" s="897"/>
      <c r="BB110" s="897"/>
      <c r="BC110" s="897"/>
      <c r="BD110" s="897"/>
      <c r="BE110" s="897"/>
      <c r="BF110" s="897"/>
      <c r="BG110" s="897"/>
      <c r="BH110" s="897"/>
      <c r="BI110" s="897"/>
      <c r="BJ110" s="897"/>
      <c r="BK110" s="897"/>
      <c r="BL110" s="897"/>
      <c r="BM110" s="897"/>
      <c r="BN110" s="897"/>
      <c r="BO110" s="897"/>
      <c r="BP110" s="898"/>
      <c r="BQ110" s="930">
        <v>144321772</v>
      </c>
      <c r="BR110" s="931"/>
      <c r="BS110" s="931"/>
      <c r="BT110" s="931"/>
      <c r="BU110" s="931"/>
      <c r="BV110" s="931">
        <v>145134979</v>
      </c>
      <c r="BW110" s="931"/>
      <c r="BX110" s="931"/>
      <c r="BY110" s="931"/>
      <c r="BZ110" s="931"/>
      <c r="CA110" s="931">
        <v>143649454</v>
      </c>
      <c r="CB110" s="931"/>
      <c r="CC110" s="931"/>
      <c r="CD110" s="931"/>
      <c r="CE110" s="931"/>
      <c r="CF110" s="944">
        <v>142.5</v>
      </c>
      <c r="CG110" s="945"/>
      <c r="CH110" s="945"/>
      <c r="CI110" s="945"/>
      <c r="CJ110" s="945"/>
      <c r="CK110" s="946" t="s">
        <v>412</v>
      </c>
      <c r="CL110" s="947"/>
      <c r="CM110" s="929" t="s">
        <v>413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1987113</v>
      </c>
      <c r="DH110" s="931"/>
      <c r="DI110" s="931"/>
      <c r="DJ110" s="931"/>
      <c r="DK110" s="931"/>
      <c r="DL110" s="931">
        <v>1656225</v>
      </c>
      <c r="DM110" s="931"/>
      <c r="DN110" s="931"/>
      <c r="DO110" s="931"/>
      <c r="DP110" s="931"/>
      <c r="DQ110" s="931">
        <v>1325222</v>
      </c>
      <c r="DR110" s="931"/>
      <c r="DS110" s="931"/>
      <c r="DT110" s="931"/>
      <c r="DU110" s="931"/>
      <c r="DV110" s="932">
        <v>1.3</v>
      </c>
      <c r="DW110" s="932"/>
      <c r="DX110" s="932"/>
      <c r="DY110" s="932"/>
      <c r="DZ110" s="933"/>
    </row>
    <row r="111" spans="1:131" s="218" customFormat="1" ht="26.25" customHeight="1" x14ac:dyDescent="0.15">
      <c r="A111" s="934" t="s">
        <v>414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123</v>
      </c>
      <c r="AB111" s="938"/>
      <c r="AC111" s="938"/>
      <c r="AD111" s="938"/>
      <c r="AE111" s="939"/>
      <c r="AF111" s="940" t="s">
        <v>123</v>
      </c>
      <c r="AG111" s="938"/>
      <c r="AH111" s="938"/>
      <c r="AI111" s="938"/>
      <c r="AJ111" s="939"/>
      <c r="AK111" s="940" t="s">
        <v>123</v>
      </c>
      <c r="AL111" s="938"/>
      <c r="AM111" s="938"/>
      <c r="AN111" s="938"/>
      <c r="AO111" s="939"/>
      <c r="AP111" s="941" t="s">
        <v>123</v>
      </c>
      <c r="AQ111" s="942"/>
      <c r="AR111" s="942"/>
      <c r="AS111" s="942"/>
      <c r="AT111" s="943"/>
      <c r="AU111" s="908"/>
      <c r="AV111" s="909"/>
      <c r="AW111" s="909"/>
      <c r="AX111" s="909"/>
      <c r="AY111" s="909"/>
      <c r="AZ111" s="922" t="s">
        <v>415</v>
      </c>
      <c r="BA111" s="923"/>
      <c r="BB111" s="923"/>
      <c r="BC111" s="923"/>
      <c r="BD111" s="923"/>
      <c r="BE111" s="923"/>
      <c r="BF111" s="923"/>
      <c r="BG111" s="923"/>
      <c r="BH111" s="923"/>
      <c r="BI111" s="923"/>
      <c r="BJ111" s="923"/>
      <c r="BK111" s="923"/>
      <c r="BL111" s="923"/>
      <c r="BM111" s="923"/>
      <c r="BN111" s="923"/>
      <c r="BO111" s="923"/>
      <c r="BP111" s="924"/>
      <c r="BQ111" s="925">
        <v>12460614</v>
      </c>
      <c r="BR111" s="926"/>
      <c r="BS111" s="926"/>
      <c r="BT111" s="926"/>
      <c r="BU111" s="926"/>
      <c r="BV111" s="926">
        <v>11830697</v>
      </c>
      <c r="BW111" s="926"/>
      <c r="BX111" s="926"/>
      <c r="BY111" s="926"/>
      <c r="BZ111" s="926"/>
      <c r="CA111" s="926">
        <v>12093870</v>
      </c>
      <c r="CB111" s="926"/>
      <c r="CC111" s="926"/>
      <c r="CD111" s="926"/>
      <c r="CE111" s="926"/>
      <c r="CF111" s="920">
        <v>12</v>
      </c>
      <c r="CG111" s="921"/>
      <c r="CH111" s="921"/>
      <c r="CI111" s="921"/>
      <c r="CJ111" s="921"/>
      <c r="CK111" s="948"/>
      <c r="CL111" s="949"/>
      <c r="CM111" s="922" t="s">
        <v>416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123</v>
      </c>
      <c r="DH111" s="926"/>
      <c r="DI111" s="926"/>
      <c r="DJ111" s="926"/>
      <c r="DK111" s="926"/>
      <c r="DL111" s="926" t="s">
        <v>123</v>
      </c>
      <c r="DM111" s="926"/>
      <c r="DN111" s="926"/>
      <c r="DO111" s="926"/>
      <c r="DP111" s="926"/>
      <c r="DQ111" s="926" t="s">
        <v>123</v>
      </c>
      <c r="DR111" s="926"/>
      <c r="DS111" s="926"/>
      <c r="DT111" s="926"/>
      <c r="DU111" s="926"/>
      <c r="DV111" s="927" t="s">
        <v>123</v>
      </c>
      <c r="DW111" s="927"/>
      <c r="DX111" s="927"/>
      <c r="DY111" s="927"/>
      <c r="DZ111" s="928"/>
    </row>
    <row r="112" spans="1:131" s="218" customFormat="1" ht="26.25" customHeight="1" x14ac:dyDescent="0.15">
      <c r="A112" s="952" t="s">
        <v>417</v>
      </c>
      <c r="B112" s="953"/>
      <c r="C112" s="923" t="s">
        <v>418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123</v>
      </c>
      <c r="AB112" s="959"/>
      <c r="AC112" s="959"/>
      <c r="AD112" s="959"/>
      <c r="AE112" s="960"/>
      <c r="AF112" s="961" t="s">
        <v>123</v>
      </c>
      <c r="AG112" s="959"/>
      <c r="AH112" s="959"/>
      <c r="AI112" s="959"/>
      <c r="AJ112" s="960"/>
      <c r="AK112" s="961" t="s">
        <v>123</v>
      </c>
      <c r="AL112" s="959"/>
      <c r="AM112" s="959"/>
      <c r="AN112" s="959"/>
      <c r="AO112" s="960"/>
      <c r="AP112" s="962" t="s">
        <v>123</v>
      </c>
      <c r="AQ112" s="963"/>
      <c r="AR112" s="963"/>
      <c r="AS112" s="963"/>
      <c r="AT112" s="964"/>
      <c r="AU112" s="908"/>
      <c r="AV112" s="909"/>
      <c r="AW112" s="909"/>
      <c r="AX112" s="909"/>
      <c r="AY112" s="909"/>
      <c r="AZ112" s="922" t="s">
        <v>419</v>
      </c>
      <c r="BA112" s="923"/>
      <c r="BB112" s="923"/>
      <c r="BC112" s="923"/>
      <c r="BD112" s="923"/>
      <c r="BE112" s="923"/>
      <c r="BF112" s="923"/>
      <c r="BG112" s="923"/>
      <c r="BH112" s="923"/>
      <c r="BI112" s="923"/>
      <c r="BJ112" s="923"/>
      <c r="BK112" s="923"/>
      <c r="BL112" s="923"/>
      <c r="BM112" s="923"/>
      <c r="BN112" s="923"/>
      <c r="BO112" s="923"/>
      <c r="BP112" s="924"/>
      <c r="BQ112" s="925">
        <v>14232355</v>
      </c>
      <c r="BR112" s="926"/>
      <c r="BS112" s="926"/>
      <c r="BT112" s="926"/>
      <c r="BU112" s="926"/>
      <c r="BV112" s="926">
        <v>15677161</v>
      </c>
      <c r="BW112" s="926"/>
      <c r="BX112" s="926"/>
      <c r="BY112" s="926"/>
      <c r="BZ112" s="926"/>
      <c r="CA112" s="926">
        <v>19830495</v>
      </c>
      <c r="CB112" s="926"/>
      <c r="CC112" s="926"/>
      <c r="CD112" s="926"/>
      <c r="CE112" s="926"/>
      <c r="CF112" s="920">
        <v>19.7</v>
      </c>
      <c r="CG112" s="921"/>
      <c r="CH112" s="921"/>
      <c r="CI112" s="921"/>
      <c r="CJ112" s="921"/>
      <c r="CK112" s="948"/>
      <c r="CL112" s="949"/>
      <c r="CM112" s="922" t="s">
        <v>420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123</v>
      </c>
      <c r="DH112" s="926"/>
      <c r="DI112" s="926"/>
      <c r="DJ112" s="926"/>
      <c r="DK112" s="926"/>
      <c r="DL112" s="926" t="s">
        <v>123</v>
      </c>
      <c r="DM112" s="926"/>
      <c r="DN112" s="926"/>
      <c r="DO112" s="926"/>
      <c r="DP112" s="926"/>
      <c r="DQ112" s="926" t="s">
        <v>123</v>
      </c>
      <c r="DR112" s="926"/>
      <c r="DS112" s="926"/>
      <c r="DT112" s="926"/>
      <c r="DU112" s="926"/>
      <c r="DV112" s="927" t="s">
        <v>123</v>
      </c>
      <c r="DW112" s="927"/>
      <c r="DX112" s="927"/>
      <c r="DY112" s="927"/>
      <c r="DZ112" s="928"/>
    </row>
    <row r="113" spans="1:130" s="218" customFormat="1" ht="26.25" customHeight="1" x14ac:dyDescent="0.15">
      <c r="A113" s="954"/>
      <c r="B113" s="955"/>
      <c r="C113" s="923" t="s">
        <v>421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2499959</v>
      </c>
      <c r="AB113" s="938"/>
      <c r="AC113" s="938"/>
      <c r="AD113" s="938"/>
      <c r="AE113" s="939"/>
      <c r="AF113" s="940">
        <v>2550729</v>
      </c>
      <c r="AG113" s="938"/>
      <c r="AH113" s="938"/>
      <c r="AI113" s="938"/>
      <c r="AJ113" s="939"/>
      <c r="AK113" s="940">
        <v>2703692</v>
      </c>
      <c r="AL113" s="938"/>
      <c r="AM113" s="938"/>
      <c r="AN113" s="938"/>
      <c r="AO113" s="939"/>
      <c r="AP113" s="941">
        <v>2.7</v>
      </c>
      <c r="AQ113" s="942"/>
      <c r="AR113" s="942"/>
      <c r="AS113" s="942"/>
      <c r="AT113" s="943"/>
      <c r="AU113" s="908"/>
      <c r="AV113" s="909"/>
      <c r="AW113" s="909"/>
      <c r="AX113" s="909"/>
      <c r="AY113" s="909"/>
      <c r="AZ113" s="922" t="s">
        <v>422</v>
      </c>
      <c r="BA113" s="923"/>
      <c r="BB113" s="923"/>
      <c r="BC113" s="923"/>
      <c r="BD113" s="923"/>
      <c r="BE113" s="923"/>
      <c r="BF113" s="923"/>
      <c r="BG113" s="923"/>
      <c r="BH113" s="923"/>
      <c r="BI113" s="923"/>
      <c r="BJ113" s="923"/>
      <c r="BK113" s="923"/>
      <c r="BL113" s="923"/>
      <c r="BM113" s="923"/>
      <c r="BN113" s="923"/>
      <c r="BO113" s="923"/>
      <c r="BP113" s="924"/>
      <c r="BQ113" s="925" t="s">
        <v>123</v>
      </c>
      <c r="BR113" s="926"/>
      <c r="BS113" s="926"/>
      <c r="BT113" s="926"/>
      <c r="BU113" s="926"/>
      <c r="BV113" s="926" t="s">
        <v>123</v>
      </c>
      <c r="BW113" s="926"/>
      <c r="BX113" s="926"/>
      <c r="BY113" s="926"/>
      <c r="BZ113" s="926"/>
      <c r="CA113" s="926" t="s">
        <v>123</v>
      </c>
      <c r="CB113" s="926"/>
      <c r="CC113" s="926"/>
      <c r="CD113" s="926"/>
      <c r="CE113" s="926"/>
      <c r="CF113" s="920" t="s">
        <v>123</v>
      </c>
      <c r="CG113" s="921"/>
      <c r="CH113" s="921"/>
      <c r="CI113" s="921"/>
      <c r="CJ113" s="921"/>
      <c r="CK113" s="948"/>
      <c r="CL113" s="949"/>
      <c r="CM113" s="922" t="s">
        <v>423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123</v>
      </c>
      <c r="DH113" s="959"/>
      <c r="DI113" s="959"/>
      <c r="DJ113" s="959"/>
      <c r="DK113" s="960"/>
      <c r="DL113" s="961" t="s">
        <v>123</v>
      </c>
      <c r="DM113" s="959"/>
      <c r="DN113" s="959"/>
      <c r="DO113" s="959"/>
      <c r="DP113" s="960"/>
      <c r="DQ113" s="961" t="s">
        <v>123</v>
      </c>
      <c r="DR113" s="959"/>
      <c r="DS113" s="959"/>
      <c r="DT113" s="959"/>
      <c r="DU113" s="960"/>
      <c r="DV113" s="962" t="s">
        <v>123</v>
      </c>
      <c r="DW113" s="963"/>
      <c r="DX113" s="963"/>
      <c r="DY113" s="963"/>
      <c r="DZ113" s="964"/>
    </row>
    <row r="114" spans="1:130" s="218" customFormat="1" ht="26.25" customHeight="1" x14ac:dyDescent="0.15">
      <c r="A114" s="954"/>
      <c r="B114" s="955"/>
      <c r="C114" s="923" t="s">
        <v>424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123</v>
      </c>
      <c r="AB114" s="959"/>
      <c r="AC114" s="959"/>
      <c r="AD114" s="959"/>
      <c r="AE114" s="960"/>
      <c r="AF114" s="961" t="s">
        <v>123</v>
      </c>
      <c r="AG114" s="959"/>
      <c r="AH114" s="959"/>
      <c r="AI114" s="959"/>
      <c r="AJ114" s="960"/>
      <c r="AK114" s="961" t="s">
        <v>123</v>
      </c>
      <c r="AL114" s="959"/>
      <c r="AM114" s="959"/>
      <c r="AN114" s="959"/>
      <c r="AO114" s="960"/>
      <c r="AP114" s="962" t="s">
        <v>123</v>
      </c>
      <c r="AQ114" s="963"/>
      <c r="AR114" s="963"/>
      <c r="AS114" s="963"/>
      <c r="AT114" s="964"/>
      <c r="AU114" s="908"/>
      <c r="AV114" s="909"/>
      <c r="AW114" s="909"/>
      <c r="AX114" s="909"/>
      <c r="AY114" s="909"/>
      <c r="AZ114" s="922" t="s">
        <v>425</v>
      </c>
      <c r="BA114" s="923"/>
      <c r="BB114" s="923"/>
      <c r="BC114" s="923"/>
      <c r="BD114" s="923"/>
      <c r="BE114" s="923"/>
      <c r="BF114" s="923"/>
      <c r="BG114" s="923"/>
      <c r="BH114" s="923"/>
      <c r="BI114" s="923"/>
      <c r="BJ114" s="923"/>
      <c r="BK114" s="923"/>
      <c r="BL114" s="923"/>
      <c r="BM114" s="923"/>
      <c r="BN114" s="923"/>
      <c r="BO114" s="923"/>
      <c r="BP114" s="924"/>
      <c r="BQ114" s="925">
        <v>22224987</v>
      </c>
      <c r="BR114" s="926"/>
      <c r="BS114" s="926"/>
      <c r="BT114" s="926"/>
      <c r="BU114" s="926"/>
      <c r="BV114" s="926">
        <v>22954560</v>
      </c>
      <c r="BW114" s="926"/>
      <c r="BX114" s="926"/>
      <c r="BY114" s="926"/>
      <c r="BZ114" s="926"/>
      <c r="CA114" s="926">
        <v>22838179</v>
      </c>
      <c r="CB114" s="926"/>
      <c r="CC114" s="926"/>
      <c r="CD114" s="926"/>
      <c r="CE114" s="926"/>
      <c r="CF114" s="920">
        <v>22.7</v>
      </c>
      <c r="CG114" s="921"/>
      <c r="CH114" s="921"/>
      <c r="CI114" s="921"/>
      <c r="CJ114" s="921"/>
      <c r="CK114" s="948"/>
      <c r="CL114" s="949"/>
      <c r="CM114" s="922" t="s">
        <v>426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123</v>
      </c>
      <c r="DH114" s="959"/>
      <c r="DI114" s="959"/>
      <c r="DJ114" s="959"/>
      <c r="DK114" s="960"/>
      <c r="DL114" s="961" t="s">
        <v>123</v>
      </c>
      <c r="DM114" s="959"/>
      <c r="DN114" s="959"/>
      <c r="DO114" s="959"/>
      <c r="DP114" s="960"/>
      <c r="DQ114" s="961" t="s">
        <v>123</v>
      </c>
      <c r="DR114" s="959"/>
      <c r="DS114" s="959"/>
      <c r="DT114" s="959"/>
      <c r="DU114" s="960"/>
      <c r="DV114" s="962" t="s">
        <v>123</v>
      </c>
      <c r="DW114" s="963"/>
      <c r="DX114" s="963"/>
      <c r="DY114" s="963"/>
      <c r="DZ114" s="964"/>
    </row>
    <row r="115" spans="1:130" s="218" customFormat="1" ht="26.25" customHeight="1" x14ac:dyDescent="0.15">
      <c r="A115" s="954"/>
      <c r="B115" s="955"/>
      <c r="C115" s="923" t="s">
        <v>427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330770</v>
      </c>
      <c r="AB115" s="938"/>
      <c r="AC115" s="938"/>
      <c r="AD115" s="938"/>
      <c r="AE115" s="939"/>
      <c r="AF115" s="940">
        <v>330887</v>
      </c>
      <c r="AG115" s="938"/>
      <c r="AH115" s="938"/>
      <c r="AI115" s="938"/>
      <c r="AJ115" s="939"/>
      <c r="AK115" s="940">
        <v>331004</v>
      </c>
      <c r="AL115" s="938"/>
      <c r="AM115" s="938"/>
      <c r="AN115" s="938"/>
      <c r="AO115" s="939"/>
      <c r="AP115" s="941">
        <v>0.3</v>
      </c>
      <c r="AQ115" s="942"/>
      <c r="AR115" s="942"/>
      <c r="AS115" s="942"/>
      <c r="AT115" s="943"/>
      <c r="AU115" s="908"/>
      <c r="AV115" s="909"/>
      <c r="AW115" s="909"/>
      <c r="AX115" s="909"/>
      <c r="AY115" s="909"/>
      <c r="AZ115" s="922" t="s">
        <v>428</v>
      </c>
      <c r="BA115" s="923"/>
      <c r="BB115" s="923"/>
      <c r="BC115" s="923"/>
      <c r="BD115" s="923"/>
      <c r="BE115" s="923"/>
      <c r="BF115" s="923"/>
      <c r="BG115" s="923"/>
      <c r="BH115" s="923"/>
      <c r="BI115" s="923"/>
      <c r="BJ115" s="923"/>
      <c r="BK115" s="923"/>
      <c r="BL115" s="923"/>
      <c r="BM115" s="923"/>
      <c r="BN115" s="923"/>
      <c r="BO115" s="923"/>
      <c r="BP115" s="924"/>
      <c r="BQ115" s="925" t="s">
        <v>123</v>
      </c>
      <c r="BR115" s="926"/>
      <c r="BS115" s="926"/>
      <c r="BT115" s="926"/>
      <c r="BU115" s="926"/>
      <c r="BV115" s="926" t="s">
        <v>123</v>
      </c>
      <c r="BW115" s="926"/>
      <c r="BX115" s="926"/>
      <c r="BY115" s="926"/>
      <c r="BZ115" s="926"/>
      <c r="CA115" s="926">
        <v>70071</v>
      </c>
      <c r="CB115" s="926"/>
      <c r="CC115" s="926"/>
      <c r="CD115" s="926"/>
      <c r="CE115" s="926"/>
      <c r="CF115" s="920">
        <v>0.1</v>
      </c>
      <c r="CG115" s="921"/>
      <c r="CH115" s="921"/>
      <c r="CI115" s="921"/>
      <c r="CJ115" s="921"/>
      <c r="CK115" s="948"/>
      <c r="CL115" s="949"/>
      <c r="CM115" s="922" t="s">
        <v>429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2359985</v>
      </c>
      <c r="DH115" s="959"/>
      <c r="DI115" s="959"/>
      <c r="DJ115" s="959"/>
      <c r="DK115" s="960"/>
      <c r="DL115" s="961">
        <v>2370659</v>
      </c>
      <c r="DM115" s="959"/>
      <c r="DN115" s="959"/>
      <c r="DO115" s="959"/>
      <c r="DP115" s="960"/>
      <c r="DQ115" s="961">
        <v>2654451</v>
      </c>
      <c r="DR115" s="959"/>
      <c r="DS115" s="959"/>
      <c r="DT115" s="959"/>
      <c r="DU115" s="960"/>
      <c r="DV115" s="962">
        <v>2.6</v>
      </c>
      <c r="DW115" s="963"/>
      <c r="DX115" s="963"/>
      <c r="DY115" s="963"/>
      <c r="DZ115" s="964"/>
    </row>
    <row r="116" spans="1:130" s="218" customFormat="1" ht="26.25" customHeight="1" x14ac:dyDescent="0.15">
      <c r="A116" s="956"/>
      <c r="B116" s="957"/>
      <c r="C116" s="965" t="s">
        <v>430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1367</v>
      </c>
      <c r="AB116" s="959"/>
      <c r="AC116" s="959"/>
      <c r="AD116" s="959"/>
      <c r="AE116" s="960"/>
      <c r="AF116" s="961">
        <v>355</v>
      </c>
      <c r="AG116" s="959"/>
      <c r="AH116" s="959"/>
      <c r="AI116" s="959"/>
      <c r="AJ116" s="960"/>
      <c r="AK116" s="961">
        <v>1246</v>
      </c>
      <c r="AL116" s="959"/>
      <c r="AM116" s="959"/>
      <c r="AN116" s="959"/>
      <c r="AO116" s="960"/>
      <c r="AP116" s="962">
        <v>0</v>
      </c>
      <c r="AQ116" s="963"/>
      <c r="AR116" s="963"/>
      <c r="AS116" s="963"/>
      <c r="AT116" s="964"/>
      <c r="AU116" s="908"/>
      <c r="AV116" s="909"/>
      <c r="AW116" s="909"/>
      <c r="AX116" s="909"/>
      <c r="AY116" s="909"/>
      <c r="AZ116" s="967" t="s">
        <v>431</v>
      </c>
      <c r="BA116" s="968"/>
      <c r="BB116" s="968"/>
      <c r="BC116" s="968"/>
      <c r="BD116" s="968"/>
      <c r="BE116" s="968"/>
      <c r="BF116" s="968"/>
      <c r="BG116" s="968"/>
      <c r="BH116" s="968"/>
      <c r="BI116" s="968"/>
      <c r="BJ116" s="968"/>
      <c r="BK116" s="968"/>
      <c r="BL116" s="968"/>
      <c r="BM116" s="968"/>
      <c r="BN116" s="968"/>
      <c r="BO116" s="968"/>
      <c r="BP116" s="969"/>
      <c r="BQ116" s="925" t="s">
        <v>123</v>
      </c>
      <c r="BR116" s="926"/>
      <c r="BS116" s="926"/>
      <c r="BT116" s="926"/>
      <c r="BU116" s="926"/>
      <c r="BV116" s="926" t="s">
        <v>123</v>
      </c>
      <c r="BW116" s="926"/>
      <c r="BX116" s="926"/>
      <c r="BY116" s="926"/>
      <c r="BZ116" s="926"/>
      <c r="CA116" s="926" t="s">
        <v>123</v>
      </c>
      <c r="CB116" s="926"/>
      <c r="CC116" s="926"/>
      <c r="CD116" s="926"/>
      <c r="CE116" s="926"/>
      <c r="CF116" s="920" t="s">
        <v>123</v>
      </c>
      <c r="CG116" s="921"/>
      <c r="CH116" s="921"/>
      <c r="CI116" s="921"/>
      <c r="CJ116" s="921"/>
      <c r="CK116" s="948"/>
      <c r="CL116" s="949"/>
      <c r="CM116" s="922" t="s">
        <v>432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123</v>
      </c>
      <c r="DH116" s="959"/>
      <c r="DI116" s="959"/>
      <c r="DJ116" s="959"/>
      <c r="DK116" s="960"/>
      <c r="DL116" s="961" t="s">
        <v>123</v>
      </c>
      <c r="DM116" s="959"/>
      <c r="DN116" s="959"/>
      <c r="DO116" s="959"/>
      <c r="DP116" s="960"/>
      <c r="DQ116" s="961" t="s">
        <v>123</v>
      </c>
      <c r="DR116" s="959"/>
      <c r="DS116" s="959"/>
      <c r="DT116" s="959"/>
      <c r="DU116" s="960"/>
      <c r="DV116" s="962" t="s">
        <v>123</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433</v>
      </c>
      <c r="Z117" s="894"/>
      <c r="AA117" s="978">
        <v>15774720</v>
      </c>
      <c r="AB117" s="979"/>
      <c r="AC117" s="979"/>
      <c r="AD117" s="979"/>
      <c r="AE117" s="980"/>
      <c r="AF117" s="981">
        <v>16117728</v>
      </c>
      <c r="AG117" s="979"/>
      <c r="AH117" s="979"/>
      <c r="AI117" s="979"/>
      <c r="AJ117" s="980"/>
      <c r="AK117" s="981">
        <v>17201805</v>
      </c>
      <c r="AL117" s="979"/>
      <c r="AM117" s="979"/>
      <c r="AN117" s="979"/>
      <c r="AO117" s="980"/>
      <c r="AP117" s="982"/>
      <c r="AQ117" s="983"/>
      <c r="AR117" s="983"/>
      <c r="AS117" s="983"/>
      <c r="AT117" s="984"/>
      <c r="AU117" s="908"/>
      <c r="AV117" s="909"/>
      <c r="AW117" s="909"/>
      <c r="AX117" s="909"/>
      <c r="AY117" s="909"/>
      <c r="AZ117" s="974" t="s">
        <v>434</v>
      </c>
      <c r="BA117" s="975"/>
      <c r="BB117" s="975"/>
      <c r="BC117" s="975"/>
      <c r="BD117" s="975"/>
      <c r="BE117" s="975"/>
      <c r="BF117" s="975"/>
      <c r="BG117" s="975"/>
      <c r="BH117" s="975"/>
      <c r="BI117" s="975"/>
      <c r="BJ117" s="975"/>
      <c r="BK117" s="975"/>
      <c r="BL117" s="975"/>
      <c r="BM117" s="975"/>
      <c r="BN117" s="975"/>
      <c r="BO117" s="975"/>
      <c r="BP117" s="976"/>
      <c r="BQ117" s="925" t="s">
        <v>123</v>
      </c>
      <c r="BR117" s="926"/>
      <c r="BS117" s="926"/>
      <c r="BT117" s="926"/>
      <c r="BU117" s="926"/>
      <c r="BV117" s="926" t="s">
        <v>123</v>
      </c>
      <c r="BW117" s="926"/>
      <c r="BX117" s="926"/>
      <c r="BY117" s="926"/>
      <c r="BZ117" s="926"/>
      <c r="CA117" s="926" t="s">
        <v>123</v>
      </c>
      <c r="CB117" s="926"/>
      <c r="CC117" s="926"/>
      <c r="CD117" s="926"/>
      <c r="CE117" s="926"/>
      <c r="CF117" s="920" t="s">
        <v>123</v>
      </c>
      <c r="CG117" s="921"/>
      <c r="CH117" s="921"/>
      <c r="CI117" s="921"/>
      <c r="CJ117" s="921"/>
      <c r="CK117" s="948"/>
      <c r="CL117" s="949"/>
      <c r="CM117" s="922" t="s">
        <v>435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123</v>
      </c>
      <c r="DH117" s="959"/>
      <c r="DI117" s="959"/>
      <c r="DJ117" s="959"/>
      <c r="DK117" s="960"/>
      <c r="DL117" s="961" t="s">
        <v>123</v>
      </c>
      <c r="DM117" s="959"/>
      <c r="DN117" s="959"/>
      <c r="DO117" s="959"/>
      <c r="DP117" s="960"/>
      <c r="DQ117" s="961" t="s">
        <v>123</v>
      </c>
      <c r="DR117" s="959"/>
      <c r="DS117" s="959"/>
      <c r="DT117" s="959"/>
      <c r="DU117" s="960"/>
      <c r="DV117" s="962" t="s">
        <v>123</v>
      </c>
      <c r="DW117" s="963"/>
      <c r="DX117" s="963"/>
      <c r="DY117" s="963"/>
      <c r="DZ117" s="964"/>
    </row>
    <row r="118" spans="1:130" s="218" customFormat="1" ht="26.25" customHeight="1" x14ac:dyDescent="0.15">
      <c r="A118" s="912" t="s">
        <v>409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406</v>
      </c>
      <c r="AB118" s="893"/>
      <c r="AC118" s="893"/>
      <c r="AD118" s="893"/>
      <c r="AE118" s="894"/>
      <c r="AF118" s="892" t="s">
        <v>407</v>
      </c>
      <c r="AG118" s="893"/>
      <c r="AH118" s="893"/>
      <c r="AI118" s="893"/>
      <c r="AJ118" s="894"/>
      <c r="AK118" s="892" t="s">
        <v>295</v>
      </c>
      <c r="AL118" s="893"/>
      <c r="AM118" s="893"/>
      <c r="AN118" s="893"/>
      <c r="AO118" s="894"/>
      <c r="AP118" s="970" t="s">
        <v>408</v>
      </c>
      <c r="AQ118" s="971"/>
      <c r="AR118" s="971"/>
      <c r="AS118" s="971"/>
      <c r="AT118" s="972"/>
      <c r="AU118" s="908"/>
      <c r="AV118" s="909"/>
      <c r="AW118" s="909"/>
      <c r="AX118" s="909"/>
      <c r="AY118" s="909"/>
      <c r="AZ118" s="973" t="s">
        <v>436</v>
      </c>
      <c r="BA118" s="965"/>
      <c r="BB118" s="965"/>
      <c r="BC118" s="965"/>
      <c r="BD118" s="965"/>
      <c r="BE118" s="965"/>
      <c r="BF118" s="965"/>
      <c r="BG118" s="965"/>
      <c r="BH118" s="965"/>
      <c r="BI118" s="965"/>
      <c r="BJ118" s="965"/>
      <c r="BK118" s="965"/>
      <c r="BL118" s="965"/>
      <c r="BM118" s="965"/>
      <c r="BN118" s="965"/>
      <c r="BO118" s="965"/>
      <c r="BP118" s="966"/>
      <c r="BQ118" s="999" t="s">
        <v>123</v>
      </c>
      <c r="BR118" s="1000"/>
      <c r="BS118" s="1000"/>
      <c r="BT118" s="1000"/>
      <c r="BU118" s="1000"/>
      <c r="BV118" s="1000" t="s">
        <v>123</v>
      </c>
      <c r="BW118" s="1000"/>
      <c r="BX118" s="1000"/>
      <c r="BY118" s="1000"/>
      <c r="BZ118" s="1000"/>
      <c r="CA118" s="1000" t="s">
        <v>123</v>
      </c>
      <c r="CB118" s="1000"/>
      <c r="CC118" s="1000"/>
      <c r="CD118" s="1000"/>
      <c r="CE118" s="1000"/>
      <c r="CF118" s="920" t="s">
        <v>123</v>
      </c>
      <c r="CG118" s="921"/>
      <c r="CH118" s="921"/>
      <c r="CI118" s="921"/>
      <c r="CJ118" s="921"/>
      <c r="CK118" s="948"/>
      <c r="CL118" s="949"/>
      <c r="CM118" s="922" t="s">
        <v>437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123</v>
      </c>
      <c r="DH118" s="959"/>
      <c r="DI118" s="959"/>
      <c r="DJ118" s="959"/>
      <c r="DK118" s="960"/>
      <c r="DL118" s="961" t="s">
        <v>123</v>
      </c>
      <c r="DM118" s="959"/>
      <c r="DN118" s="959"/>
      <c r="DO118" s="959"/>
      <c r="DP118" s="960"/>
      <c r="DQ118" s="961" t="s">
        <v>123</v>
      </c>
      <c r="DR118" s="959"/>
      <c r="DS118" s="959"/>
      <c r="DT118" s="959"/>
      <c r="DU118" s="960"/>
      <c r="DV118" s="962" t="s">
        <v>123</v>
      </c>
      <c r="DW118" s="963"/>
      <c r="DX118" s="963"/>
      <c r="DY118" s="963"/>
      <c r="DZ118" s="964"/>
    </row>
    <row r="119" spans="1:130" s="218" customFormat="1" ht="26.25" customHeight="1" x14ac:dyDescent="0.15">
      <c r="A119" s="1062" t="s">
        <v>412</v>
      </c>
      <c r="B119" s="947"/>
      <c r="C119" s="929" t="s">
        <v>413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330770</v>
      </c>
      <c r="AB119" s="900"/>
      <c r="AC119" s="900"/>
      <c r="AD119" s="900"/>
      <c r="AE119" s="901"/>
      <c r="AF119" s="902">
        <v>330887</v>
      </c>
      <c r="AG119" s="900"/>
      <c r="AH119" s="900"/>
      <c r="AI119" s="900"/>
      <c r="AJ119" s="901"/>
      <c r="AK119" s="902">
        <v>331004</v>
      </c>
      <c r="AL119" s="900"/>
      <c r="AM119" s="900"/>
      <c r="AN119" s="900"/>
      <c r="AO119" s="901"/>
      <c r="AP119" s="903">
        <v>0.3</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438</v>
      </c>
      <c r="BP119" s="1005"/>
      <c r="BQ119" s="999">
        <v>193239728</v>
      </c>
      <c r="BR119" s="1000"/>
      <c r="BS119" s="1000"/>
      <c r="BT119" s="1000"/>
      <c r="BU119" s="1000"/>
      <c r="BV119" s="1000">
        <v>195597397</v>
      </c>
      <c r="BW119" s="1000"/>
      <c r="BX119" s="1000"/>
      <c r="BY119" s="1000"/>
      <c r="BZ119" s="1000"/>
      <c r="CA119" s="1000">
        <v>198482069</v>
      </c>
      <c r="CB119" s="1000"/>
      <c r="CC119" s="1000"/>
      <c r="CD119" s="1000"/>
      <c r="CE119" s="1000"/>
      <c r="CF119" s="1001"/>
      <c r="CG119" s="1002"/>
      <c r="CH119" s="1002"/>
      <c r="CI119" s="1002"/>
      <c r="CJ119" s="1003"/>
      <c r="CK119" s="950"/>
      <c r="CL119" s="951"/>
      <c r="CM119" s="973" t="s">
        <v>439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8113516</v>
      </c>
      <c r="DH119" s="986"/>
      <c r="DI119" s="986"/>
      <c r="DJ119" s="986"/>
      <c r="DK119" s="987"/>
      <c r="DL119" s="985">
        <v>7803813</v>
      </c>
      <c r="DM119" s="986"/>
      <c r="DN119" s="986"/>
      <c r="DO119" s="986"/>
      <c r="DP119" s="987"/>
      <c r="DQ119" s="985">
        <v>8114197</v>
      </c>
      <c r="DR119" s="986"/>
      <c r="DS119" s="986"/>
      <c r="DT119" s="986"/>
      <c r="DU119" s="987"/>
      <c r="DV119" s="988">
        <v>8.1</v>
      </c>
      <c r="DW119" s="989"/>
      <c r="DX119" s="989"/>
      <c r="DY119" s="989"/>
      <c r="DZ119" s="990"/>
    </row>
    <row r="120" spans="1:130" s="218" customFormat="1" ht="26.25" customHeight="1" x14ac:dyDescent="0.15">
      <c r="A120" s="1063"/>
      <c r="B120" s="949"/>
      <c r="C120" s="922" t="s">
        <v>416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123</v>
      </c>
      <c r="AB120" s="959"/>
      <c r="AC120" s="959"/>
      <c r="AD120" s="959"/>
      <c r="AE120" s="960"/>
      <c r="AF120" s="961" t="s">
        <v>123</v>
      </c>
      <c r="AG120" s="959"/>
      <c r="AH120" s="959"/>
      <c r="AI120" s="959"/>
      <c r="AJ120" s="960"/>
      <c r="AK120" s="961" t="s">
        <v>123</v>
      </c>
      <c r="AL120" s="959"/>
      <c r="AM120" s="959"/>
      <c r="AN120" s="959"/>
      <c r="AO120" s="960"/>
      <c r="AP120" s="962" t="s">
        <v>123</v>
      </c>
      <c r="AQ120" s="963"/>
      <c r="AR120" s="963"/>
      <c r="AS120" s="963"/>
      <c r="AT120" s="964"/>
      <c r="AU120" s="991" t="s">
        <v>440</v>
      </c>
      <c r="AV120" s="992"/>
      <c r="AW120" s="992"/>
      <c r="AX120" s="992"/>
      <c r="AY120" s="993"/>
      <c r="AZ120" s="929" t="s">
        <v>441</v>
      </c>
      <c r="BA120" s="897"/>
      <c r="BB120" s="897"/>
      <c r="BC120" s="897"/>
      <c r="BD120" s="897"/>
      <c r="BE120" s="897"/>
      <c r="BF120" s="897"/>
      <c r="BG120" s="897"/>
      <c r="BH120" s="897"/>
      <c r="BI120" s="897"/>
      <c r="BJ120" s="897"/>
      <c r="BK120" s="897"/>
      <c r="BL120" s="897"/>
      <c r="BM120" s="897"/>
      <c r="BN120" s="897"/>
      <c r="BO120" s="897"/>
      <c r="BP120" s="898"/>
      <c r="BQ120" s="930">
        <v>37916813</v>
      </c>
      <c r="BR120" s="931"/>
      <c r="BS120" s="931"/>
      <c r="BT120" s="931"/>
      <c r="BU120" s="931"/>
      <c r="BV120" s="931">
        <v>35261222</v>
      </c>
      <c r="BW120" s="931"/>
      <c r="BX120" s="931"/>
      <c r="BY120" s="931"/>
      <c r="BZ120" s="931"/>
      <c r="CA120" s="931">
        <v>30534194</v>
      </c>
      <c r="CB120" s="931"/>
      <c r="CC120" s="931"/>
      <c r="CD120" s="931"/>
      <c r="CE120" s="931"/>
      <c r="CF120" s="944">
        <v>30.3</v>
      </c>
      <c r="CG120" s="945"/>
      <c r="CH120" s="945"/>
      <c r="CI120" s="945"/>
      <c r="CJ120" s="945"/>
      <c r="CK120" s="1006" t="s">
        <v>442</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12645908</v>
      </c>
      <c r="DH120" s="931"/>
      <c r="DI120" s="931"/>
      <c r="DJ120" s="931"/>
      <c r="DK120" s="931"/>
      <c r="DL120" s="931">
        <v>14113374</v>
      </c>
      <c r="DM120" s="931"/>
      <c r="DN120" s="931"/>
      <c r="DO120" s="931"/>
      <c r="DP120" s="931"/>
      <c r="DQ120" s="931">
        <v>18258301</v>
      </c>
      <c r="DR120" s="931"/>
      <c r="DS120" s="931"/>
      <c r="DT120" s="931"/>
      <c r="DU120" s="931"/>
      <c r="DV120" s="932">
        <v>18.100000000000001</v>
      </c>
      <c r="DW120" s="932"/>
      <c r="DX120" s="932"/>
      <c r="DY120" s="932"/>
      <c r="DZ120" s="933"/>
    </row>
    <row r="121" spans="1:130" s="218" customFormat="1" ht="26.25" customHeight="1" x14ac:dyDescent="0.15">
      <c r="A121" s="1063"/>
      <c r="B121" s="949"/>
      <c r="C121" s="974" t="s">
        <v>443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123</v>
      </c>
      <c r="AB121" s="959"/>
      <c r="AC121" s="959"/>
      <c r="AD121" s="959"/>
      <c r="AE121" s="960"/>
      <c r="AF121" s="961" t="s">
        <v>123</v>
      </c>
      <c r="AG121" s="959"/>
      <c r="AH121" s="959"/>
      <c r="AI121" s="959"/>
      <c r="AJ121" s="960"/>
      <c r="AK121" s="961" t="s">
        <v>123</v>
      </c>
      <c r="AL121" s="959"/>
      <c r="AM121" s="959"/>
      <c r="AN121" s="959"/>
      <c r="AO121" s="960"/>
      <c r="AP121" s="962" t="s">
        <v>123</v>
      </c>
      <c r="AQ121" s="963"/>
      <c r="AR121" s="963"/>
      <c r="AS121" s="963"/>
      <c r="AT121" s="964"/>
      <c r="AU121" s="994"/>
      <c r="AV121" s="995"/>
      <c r="AW121" s="995"/>
      <c r="AX121" s="995"/>
      <c r="AY121" s="996"/>
      <c r="AZ121" s="922" t="s">
        <v>444</v>
      </c>
      <c r="BA121" s="923"/>
      <c r="BB121" s="923"/>
      <c r="BC121" s="923"/>
      <c r="BD121" s="923"/>
      <c r="BE121" s="923"/>
      <c r="BF121" s="923"/>
      <c r="BG121" s="923"/>
      <c r="BH121" s="923"/>
      <c r="BI121" s="923"/>
      <c r="BJ121" s="923"/>
      <c r="BK121" s="923"/>
      <c r="BL121" s="923"/>
      <c r="BM121" s="923"/>
      <c r="BN121" s="923"/>
      <c r="BO121" s="923"/>
      <c r="BP121" s="924"/>
      <c r="BQ121" s="925">
        <v>16028796</v>
      </c>
      <c r="BR121" s="926"/>
      <c r="BS121" s="926"/>
      <c r="BT121" s="926"/>
      <c r="BU121" s="926"/>
      <c r="BV121" s="926">
        <v>23482519</v>
      </c>
      <c r="BW121" s="926"/>
      <c r="BX121" s="926"/>
      <c r="BY121" s="926"/>
      <c r="BZ121" s="926"/>
      <c r="CA121" s="926">
        <v>27728288</v>
      </c>
      <c r="CB121" s="926"/>
      <c r="CC121" s="926"/>
      <c r="CD121" s="926"/>
      <c r="CE121" s="926"/>
      <c r="CF121" s="920">
        <v>27.5</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v>1475650</v>
      </c>
      <c r="DH121" s="926"/>
      <c r="DI121" s="926"/>
      <c r="DJ121" s="926"/>
      <c r="DK121" s="926"/>
      <c r="DL121" s="926">
        <v>1475650</v>
      </c>
      <c r="DM121" s="926"/>
      <c r="DN121" s="926"/>
      <c r="DO121" s="926"/>
      <c r="DP121" s="926"/>
      <c r="DQ121" s="926">
        <v>1475650</v>
      </c>
      <c r="DR121" s="926"/>
      <c r="DS121" s="926"/>
      <c r="DT121" s="926"/>
      <c r="DU121" s="926"/>
      <c r="DV121" s="927">
        <v>1.5</v>
      </c>
      <c r="DW121" s="927"/>
      <c r="DX121" s="927"/>
      <c r="DY121" s="927"/>
      <c r="DZ121" s="928"/>
    </row>
    <row r="122" spans="1:130" s="218" customFormat="1" ht="26.25" customHeight="1" x14ac:dyDescent="0.15">
      <c r="A122" s="1063"/>
      <c r="B122" s="949"/>
      <c r="C122" s="922" t="s">
        <v>426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123</v>
      </c>
      <c r="AB122" s="959"/>
      <c r="AC122" s="959"/>
      <c r="AD122" s="959"/>
      <c r="AE122" s="960"/>
      <c r="AF122" s="961" t="s">
        <v>123</v>
      </c>
      <c r="AG122" s="959"/>
      <c r="AH122" s="959"/>
      <c r="AI122" s="959"/>
      <c r="AJ122" s="960"/>
      <c r="AK122" s="961" t="s">
        <v>123</v>
      </c>
      <c r="AL122" s="959"/>
      <c r="AM122" s="959"/>
      <c r="AN122" s="959"/>
      <c r="AO122" s="960"/>
      <c r="AP122" s="962" t="s">
        <v>123</v>
      </c>
      <c r="AQ122" s="963"/>
      <c r="AR122" s="963"/>
      <c r="AS122" s="963"/>
      <c r="AT122" s="964"/>
      <c r="AU122" s="994"/>
      <c r="AV122" s="995"/>
      <c r="AW122" s="995"/>
      <c r="AX122" s="995"/>
      <c r="AY122" s="996"/>
      <c r="AZ122" s="973" t="s">
        <v>445</v>
      </c>
      <c r="BA122" s="965"/>
      <c r="BB122" s="965"/>
      <c r="BC122" s="965"/>
      <c r="BD122" s="965"/>
      <c r="BE122" s="965"/>
      <c r="BF122" s="965"/>
      <c r="BG122" s="965"/>
      <c r="BH122" s="965"/>
      <c r="BI122" s="965"/>
      <c r="BJ122" s="965"/>
      <c r="BK122" s="965"/>
      <c r="BL122" s="965"/>
      <c r="BM122" s="965"/>
      <c r="BN122" s="965"/>
      <c r="BO122" s="965"/>
      <c r="BP122" s="966"/>
      <c r="BQ122" s="999">
        <v>98159898</v>
      </c>
      <c r="BR122" s="1000"/>
      <c r="BS122" s="1000"/>
      <c r="BT122" s="1000"/>
      <c r="BU122" s="1000"/>
      <c r="BV122" s="1000">
        <v>93823255</v>
      </c>
      <c r="BW122" s="1000"/>
      <c r="BX122" s="1000"/>
      <c r="BY122" s="1000"/>
      <c r="BZ122" s="1000"/>
      <c r="CA122" s="1000">
        <v>89396479</v>
      </c>
      <c r="CB122" s="1000"/>
      <c r="CC122" s="1000"/>
      <c r="CD122" s="1000"/>
      <c r="CE122" s="1000"/>
      <c r="CF122" s="1017">
        <v>88.7</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v>110797</v>
      </c>
      <c r="DH122" s="926"/>
      <c r="DI122" s="926"/>
      <c r="DJ122" s="926"/>
      <c r="DK122" s="926"/>
      <c r="DL122" s="926">
        <v>88137</v>
      </c>
      <c r="DM122" s="926"/>
      <c r="DN122" s="926"/>
      <c r="DO122" s="926"/>
      <c r="DP122" s="926"/>
      <c r="DQ122" s="926">
        <v>96544</v>
      </c>
      <c r="DR122" s="926"/>
      <c r="DS122" s="926"/>
      <c r="DT122" s="926"/>
      <c r="DU122" s="926"/>
      <c r="DV122" s="927">
        <v>0.1</v>
      </c>
      <c r="DW122" s="927"/>
      <c r="DX122" s="927"/>
      <c r="DY122" s="927"/>
      <c r="DZ122" s="928"/>
    </row>
    <row r="123" spans="1:130" s="218" customFormat="1" ht="26.25" customHeight="1" x14ac:dyDescent="0.15">
      <c r="A123" s="1063"/>
      <c r="B123" s="949"/>
      <c r="C123" s="922" t="s">
        <v>432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123</v>
      </c>
      <c r="AB123" s="959"/>
      <c r="AC123" s="959"/>
      <c r="AD123" s="959"/>
      <c r="AE123" s="960"/>
      <c r="AF123" s="961" t="s">
        <v>123</v>
      </c>
      <c r="AG123" s="959"/>
      <c r="AH123" s="959"/>
      <c r="AI123" s="959"/>
      <c r="AJ123" s="960"/>
      <c r="AK123" s="961" t="s">
        <v>123</v>
      </c>
      <c r="AL123" s="959"/>
      <c r="AM123" s="959"/>
      <c r="AN123" s="959"/>
      <c r="AO123" s="960"/>
      <c r="AP123" s="962" t="s">
        <v>123</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446</v>
      </c>
      <c r="BP123" s="1005"/>
      <c r="BQ123" s="1035">
        <v>152105507</v>
      </c>
      <c r="BR123" s="1036"/>
      <c r="BS123" s="1036"/>
      <c r="BT123" s="1036"/>
      <c r="BU123" s="1036"/>
      <c r="BV123" s="1036">
        <v>152566996</v>
      </c>
      <c r="BW123" s="1036"/>
      <c r="BX123" s="1036"/>
      <c r="BY123" s="1036"/>
      <c r="BZ123" s="1036"/>
      <c r="CA123" s="1036">
        <v>147658961</v>
      </c>
      <c r="CB123" s="1036"/>
      <c r="CC123" s="1036"/>
      <c r="CD123" s="1036"/>
      <c r="CE123" s="1036"/>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123</v>
      </c>
      <c r="DH123" s="959"/>
      <c r="DI123" s="959"/>
      <c r="DJ123" s="959"/>
      <c r="DK123" s="960"/>
      <c r="DL123" s="961" t="s">
        <v>123</v>
      </c>
      <c r="DM123" s="959"/>
      <c r="DN123" s="959"/>
      <c r="DO123" s="959"/>
      <c r="DP123" s="960"/>
      <c r="DQ123" s="961" t="s">
        <v>123</v>
      </c>
      <c r="DR123" s="959"/>
      <c r="DS123" s="959"/>
      <c r="DT123" s="959"/>
      <c r="DU123" s="960"/>
      <c r="DV123" s="962" t="s">
        <v>123</v>
      </c>
      <c r="DW123" s="963"/>
      <c r="DX123" s="963"/>
      <c r="DY123" s="963"/>
      <c r="DZ123" s="964"/>
    </row>
    <row r="124" spans="1:130" s="218" customFormat="1" ht="26.25" customHeight="1" thickBot="1" x14ac:dyDescent="0.2">
      <c r="A124" s="1063"/>
      <c r="B124" s="949"/>
      <c r="C124" s="922" t="s">
        <v>435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123</v>
      </c>
      <c r="AB124" s="959"/>
      <c r="AC124" s="959"/>
      <c r="AD124" s="959"/>
      <c r="AE124" s="960"/>
      <c r="AF124" s="961" t="s">
        <v>123</v>
      </c>
      <c r="AG124" s="959"/>
      <c r="AH124" s="959"/>
      <c r="AI124" s="959"/>
      <c r="AJ124" s="960"/>
      <c r="AK124" s="961" t="s">
        <v>123</v>
      </c>
      <c r="AL124" s="959"/>
      <c r="AM124" s="959"/>
      <c r="AN124" s="959"/>
      <c r="AO124" s="960"/>
      <c r="AP124" s="962" t="s">
        <v>123</v>
      </c>
      <c r="AQ124" s="963"/>
      <c r="AR124" s="963"/>
      <c r="AS124" s="963"/>
      <c r="AT124" s="964"/>
      <c r="AU124" s="1031" t="s">
        <v>447</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43.1</v>
      </c>
      <c r="BR124" s="1027"/>
      <c r="BS124" s="1027"/>
      <c r="BT124" s="1027"/>
      <c r="BU124" s="1027"/>
      <c r="BV124" s="1027">
        <v>44.1</v>
      </c>
      <c r="BW124" s="1027"/>
      <c r="BX124" s="1027"/>
      <c r="BY124" s="1027"/>
      <c r="BZ124" s="1027"/>
      <c r="CA124" s="1027">
        <v>50.4</v>
      </c>
      <c r="CB124" s="1027"/>
      <c r="CC124" s="1027"/>
      <c r="CD124" s="1027"/>
      <c r="CE124" s="1027"/>
      <c r="CF124" s="1028"/>
      <c r="CG124" s="1029"/>
      <c r="CH124" s="1029"/>
      <c r="CI124" s="1029"/>
      <c r="CJ124" s="1030"/>
      <c r="CK124" s="1012"/>
      <c r="CL124" s="1012"/>
      <c r="CM124" s="1012"/>
      <c r="CN124" s="1012"/>
      <c r="CO124" s="1013"/>
      <c r="CP124" s="1019" t="s">
        <v>448</v>
      </c>
      <c r="CQ124" s="1020"/>
      <c r="CR124" s="1020"/>
      <c r="CS124" s="1020"/>
      <c r="CT124" s="1020"/>
      <c r="CU124" s="1020"/>
      <c r="CV124" s="1020"/>
      <c r="CW124" s="1020"/>
      <c r="CX124" s="1020"/>
      <c r="CY124" s="1020"/>
      <c r="CZ124" s="1020"/>
      <c r="DA124" s="1020"/>
      <c r="DB124" s="1020"/>
      <c r="DC124" s="1020"/>
      <c r="DD124" s="1020"/>
      <c r="DE124" s="1020"/>
      <c r="DF124" s="1021"/>
      <c r="DG124" s="1004" t="s">
        <v>123</v>
      </c>
      <c r="DH124" s="986"/>
      <c r="DI124" s="986"/>
      <c r="DJ124" s="986"/>
      <c r="DK124" s="987"/>
      <c r="DL124" s="985" t="s">
        <v>123</v>
      </c>
      <c r="DM124" s="986"/>
      <c r="DN124" s="986"/>
      <c r="DO124" s="986"/>
      <c r="DP124" s="987"/>
      <c r="DQ124" s="985" t="s">
        <v>123</v>
      </c>
      <c r="DR124" s="986"/>
      <c r="DS124" s="986"/>
      <c r="DT124" s="986"/>
      <c r="DU124" s="987"/>
      <c r="DV124" s="988" t="s">
        <v>123</v>
      </c>
      <c r="DW124" s="989"/>
      <c r="DX124" s="989"/>
      <c r="DY124" s="989"/>
      <c r="DZ124" s="990"/>
    </row>
    <row r="125" spans="1:130" s="218" customFormat="1" ht="26.25" customHeight="1" x14ac:dyDescent="0.15">
      <c r="A125" s="1063"/>
      <c r="B125" s="949"/>
      <c r="C125" s="922" t="s">
        <v>437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123</v>
      </c>
      <c r="AB125" s="959"/>
      <c r="AC125" s="959"/>
      <c r="AD125" s="959"/>
      <c r="AE125" s="960"/>
      <c r="AF125" s="961" t="s">
        <v>123</v>
      </c>
      <c r="AG125" s="959"/>
      <c r="AH125" s="959"/>
      <c r="AI125" s="959"/>
      <c r="AJ125" s="960"/>
      <c r="AK125" s="961" t="s">
        <v>123</v>
      </c>
      <c r="AL125" s="959"/>
      <c r="AM125" s="959"/>
      <c r="AN125" s="959"/>
      <c r="AO125" s="960"/>
      <c r="AP125" s="962" t="s">
        <v>123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449</v>
      </c>
      <c r="CL125" s="1007"/>
      <c r="CM125" s="1007"/>
      <c r="CN125" s="1007"/>
      <c r="CO125" s="1008"/>
      <c r="CP125" s="929" t="s">
        <v>450</v>
      </c>
      <c r="CQ125" s="897"/>
      <c r="CR125" s="897"/>
      <c r="CS125" s="897"/>
      <c r="CT125" s="897"/>
      <c r="CU125" s="897"/>
      <c r="CV125" s="897"/>
      <c r="CW125" s="897"/>
      <c r="CX125" s="897"/>
      <c r="CY125" s="897"/>
      <c r="CZ125" s="897"/>
      <c r="DA125" s="897"/>
      <c r="DB125" s="897"/>
      <c r="DC125" s="897"/>
      <c r="DD125" s="897"/>
      <c r="DE125" s="897"/>
      <c r="DF125" s="898"/>
      <c r="DG125" s="930" t="s">
        <v>123</v>
      </c>
      <c r="DH125" s="931"/>
      <c r="DI125" s="931"/>
      <c r="DJ125" s="931"/>
      <c r="DK125" s="931"/>
      <c r="DL125" s="931" t="s">
        <v>123</v>
      </c>
      <c r="DM125" s="931"/>
      <c r="DN125" s="931"/>
      <c r="DO125" s="931"/>
      <c r="DP125" s="931"/>
      <c r="DQ125" s="931" t="s">
        <v>123</v>
      </c>
      <c r="DR125" s="931"/>
      <c r="DS125" s="931"/>
      <c r="DT125" s="931"/>
      <c r="DU125" s="931"/>
      <c r="DV125" s="932" t="s">
        <v>123</v>
      </c>
      <c r="DW125" s="932"/>
      <c r="DX125" s="932"/>
      <c r="DY125" s="932"/>
      <c r="DZ125" s="933"/>
    </row>
    <row r="126" spans="1:130" s="218" customFormat="1" ht="26.25" customHeight="1" thickBot="1" x14ac:dyDescent="0.2">
      <c r="A126" s="1063"/>
      <c r="B126" s="949"/>
      <c r="C126" s="922" t="s">
        <v>439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123</v>
      </c>
      <c r="AB126" s="959"/>
      <c r="AC126" s="959"/>
      <c r="AD126" s="959"/>
      <c r="AE126" s="960"/>
      <c r="AF126" s="961" t="s">
        <v>123</v>
      </c>
      <c r="AG126" s="959"/>
      <c r="AH126" s="959"/>
      <c r="AI126" s="959"/>
      <c r="AJ126" s="960"/>
      <c r="AK126" s="961" t="s">
        <v>123</v>
      </c>
      <c r="AL126" s="959"/>
      <c r="AM126" s="959"/>
      <c r="AN126" s="959"/>
      <c r="AO126" s="960"/>
      <c r="AP126" s="962" t="s">
        <v>123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451</v>
      </c>
      <c r="CQ126" s="923"/>
      <c r="CR126" s="923"/>
      <c r="CS126" s="923"/>
      <c r="CT126" s="923"/>
      <c r="CU126" s="923"/>
      <c r="CV126" s="923"/>
      <c r="CW126" s="923"/>
      <c r="CX126" s="923"/>
      <c r="CY126" s="923"/>
      <c r="CZ126" s="923"/>
      <c r="DA126" s="923"/>
      <c r="DB126" s="923"/>
      <c r="DC126" s="923"/>
      <c r="DD126" s="923"/>
      <c r="DE126" s="923"/>
      <c r="DF126" s="924"/>
      <c r="DG126" s="925" t="s">
        <v>123</v>
      </c>
      <c r="DH126" s="926"/>
      <c r="DI126" s="926"/>
      <c r="DJ126" s="926"/>
      <c r="DK126" s="926"/>
      <c r="DL126" s="926" t="s">
        <v>123</v>
      </c>
      <c r="DM126" s="926"/>
      <c r="DN126" s="926"/>
      <c r="DO126" s="926"/>
      <c r="DP126" s="926"/>
      <c r="DQ126" s="926" t="s">
        <v>123</v>
      </c>
      <c r="DR126" s="926"/>
      <c r="DS126" s="926"/>
      <c r="DT126" s="926"/>
      <c r="DU126" s="926"/>
      <c r="DV126" s="927" t="s">
        <v>123</v>
      </c>
      <c r="DW126" s="927"/>
      <c r="DX126" s="927"/>
      <c r="DY126" s="927"/>
      <c r="DZ126" s="928"/>
    </row>
    <row r="127" spans="1:130" s="218" customFormat="1" ht="26.25" customHeight="1" x14ac:dyDescent="0.15">
      <c r="A127" s="1064"/>
      <c r="B127" s="951"/>
      <c r="C127" s="973" t="s">
        <v>452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123</v>
      </c>
      <c r="AB127" s="959"/>
      <c r="AC127" s="959"/>
      <c r="AD127" s="959"/>
      <c r="AE127" s="960"/>
      <c r="AF127" s="961" t="s">
        <v>123</v>
      </c>
      <c r="AG127" s="959"/>
      <c r="AH127" s="959"/>
      <c r="AI127" s="959"/>
      <c r="AJ127" s="960"/>
      <c r="AK127" s="961" t="s">
        <v>123</v>
      </c>
      <c r="AL127" s="959"/>
      <c r="AM127" s="959"/>
      <c r="AN127" s="959"/>
      <c r="AO127" s="960"/>
      <c r="AP127" s="962" t="s">
        <v>123</v>
      </c>
      <c r="AQ127" s="963"/>
      <c r="AR127" s="963"/>
      <c r="AS127" s="963"/>
      <c r="AT127" s="964"/>
      <c r="AU127" s="220"/>
      <c r="AV127" s="220"/>
      <c r="AW127" s="220"/>
      <c r="AX127" s="1037" t="s">
        <v>453</v>
      </c>
      <c r="AY127" s="1038"/>
      <c r="AZ127" s="1038"/>
      <c r="BA127" s="1038"/>
      <c r="BB127" s="1038"/>
      <c r="BC127" s="1038"/>
      <c r="BD127" s="1038"/>
      <c r="BE127" s="1039"/>
      <c r="BF127" s="1040" t="s">
        <v>454</v>
      </c>
      <c r="BG127" s="1038"/>
      <c r="BH127" s="1038"/>
      <c r="BI127" s="1038"/>
      <c r="BJ127" s="1038"/>
      <c r="BK127" s="1038"/>
      <c r="BL127" s="1039"/>
      <c r="BM127" s="1040" t="s">
        <v>455</v>
      </c>
      <c r="BN127" s="1038"/>
      <c r="BO127" s="1038"/>
      <c r="BP127" s="1038"/>
      <c r="BQ127" s="1038"/>
      <c r="BR127" s="1038"/>
      <c r="BS127" s="1039"/>
      <c r="BT127" s="1040" t="s">
        <v>456</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457</v>
      </c>
      <c r="CQ127" s="923"/>
      <c r="CR127" s="923"/>
      <c r="CS127" s="923"/>
      <c r="CT127" s="923"/>
      <c r="CU127" s="923"/>
      <c r="CV127" s="923"/>
      <c r="CW127" s="923"/>
      <c r="CX127" s="923"/>
      <c r="CY127" s="923"/>
      <c r="CZ127" s="923"/>
      <c r="DA127" s="923"/>
      <c r="DB127" s="923"/>
      <c r="DC127" s="923"/>
      <c r="DD127" s="923"/>
      <c r="DE127" s="923"/>
      <c r="DF127" s="924"/>
      <c r="DG127" s="925" t="s">
        <v>123</v>
      </c>
      <c r="DH127" s="926"/>
      <c r="DI127" s="926"/>
      <c r="DJ127" s="926"/>
      <c r="DK127" s="926"/>
      <c r="DL127" s="926" t="s">
        <v>123</v>
      </c>
      <c r="DM127" s="926"/>
      <c r="DN127" s="926"/>
      <c r="DO127" s="926"/>
      <c r="DP127" s="926"/>
      <c r="DQ127" s="926" t="s">
        <v>123</v>
      </c>
      <c r="DR127" s="926"/>
      <c r="DS127" s="926"/>
      <c r="DT127" s="926"/>
      <c r="DU127" s="926"/>
      <c r="DV127" s="927" t="s">
        <v>123</v>
      </c>
      <c r="DW127" s="927"/>
      <c r="DX127" s="927"/>
      <c r="DY127" s="927"/>
      <c r="DZ127" s="928"/>
    </row>
    <row r="128" spans="1:130" s="218" customFormat="1" ht="26.25" customHeight="1" thickBot="1" x14ac:dyDescent="0.2">
      <c r="A128" s="1047" t="s">
        <v>458</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459</v>
      </c>
      <c r="X128" s="1049"/>
      <c r="Y128" s="1049"/>
      <c r="Z128" s="1050"/>
      <c r="AA128" s="1051">
        <v>2491320</v>
      </c>
      <c r="AB128" s="1052"/>
      <c r="AC128" s="1052"/>
      <c r="AD128" s="1052"/>
      <c r="AE128" s="1053"/>
      <c r="AF128" s="1054">
        <v>2937018</v>
      </c>
      <c r="AG128" s="1052"/>
      <c r="AH128" s="1052"/>
      <c r="AI128" s="1052"/>
      <c r="AJ128" s="1053"/>
      <c r="AK128" s="1054">
        <v>3465220</v>
      </c>
      <c r="AL128" s="1052"/>
      <c r="AM128" s="1052"/>
      <c r="AN128" s="1052"/>
      <c r="AO128" s="1053"/>
      <c r="AP128" s="1055"/>
      <c r="AQ128" s="1056"/>
      <c r="AR128" s="1056"/>
      <c r="AS128" s="1056"/>
      <c r="AT128" s="1057"/>
      <c r="AU128" s="220"/>
      <c r="AV128" s="220"/>
      <c r="AW128" s="220"/>
      <c r="AX128" s="896" t="s">
        <v>460</v>
      </c>
      <c r="AY128" s="897"/>
      <c r="AZ128" s="897"/>
      <c r="BA128" s="897"/>
      <c r="BB128" s="897"/>
      <c r="BC128" s="897"/>
      <c r="BD128" s="897"/>
      <c r="BE128" s="898"/>
      <c r="BF128" s="1058" t="s">
        <v>123</v>
      </c>
      <c r="BG128" s="1059"/>
      <c r="BH128" s="1059"/>
      <c r="BI128" s="1059"/>
      <c r="BJ128" s="1059"/>
      <c r="BK128" s="1059"/>
      <c r="BL128" s="1060"/>
      <c r="BM128" s="1058">
        <v>11.25</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461</v>
      </c>
      <c r="CQ128" s="740"/>
      <c r="CR128" s="740"/>
      <c r="CS128" s="740"/>
      <c r="CT128" s="740"/>
      <c r="CU128" s="740"/>
      <c r="CV128" s="740"/>
      <c r="CW128" s="740"/>
      <c r="CX128" s="740"/>
      <c r="CY128" s="740"/>
      <c r="CZ128" s="740"/>
      <c r="DA128" s="740"/>
      <c r="DB128" s="740"/>
      <c r="DC128" s="740"/>
      <c r="DD128" s="740"/>
      <c r="DE128" s="740"/>
      <c r="DF128" s="1042"/>
      <c r="DG128" s="1043" t="s">
        <v>123</v>
      </c>
      <c r="DH128" s="1044"/>
      <c r="DI128" s="1044"/>
      <c r="DJ128" s="1044"/>
      <c r="DK128" s="1044"/>
      <c r="DL128" s="1044" t="s">
        <v>123</v>
      </c>
      <c r="DM128" s="1044"/>
      <c r="DN128" s="1044"/>
      <c r="DO128" s="1044"/>
      <c r="DP128" s="1044"/>
      <c r="DQ128" s="1044">
        <v>70071</v>
      </c>
      <c r="DR128" s="1044"/>
      <c r="DS128" s="1044"/>
      <c r="DT128" s="1044"/>
      <c r="DU128" s="1044"/>
      <c r="DV128" s="1045">
        <v>0.1</v>
      </c>
      <c r="DW128" s="1045"/>
      <c r="DX128" s="1045"/>
      <c r="DY128" s="1045"/>
      <c r="DZ128" s="1046"/>
    </row>
    <row r="129" spans="1:131" s="218" customFormat="1" ht="26.25" customHeight="1" x14ac:dyDescent="0.15">
      <c r="A129" s="934" t="s">
        <v>104</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462</v>
      </c>
      <c r="X129" s="1071"/>
      <c r="Y129" s="1071"/>
      <c r="Z129" s="1072"/>
      <c r="AA129" s="958">
        <v>105084251</v>
      </c>
      <c r="AB129" s="959"/>
      <c r="AC129" s="959"/>
      <c r="AD129" s="959"/>
      <c r="AE129" s="960"/>
      <c r="AF129" s="961">
        <v>106725227</v>
      </c>
      <c r="AG129" s="959"/>
      <c r="AH129" s="959"/>
      <c r="AI129" s="959"/>
      <c r="AJ129" s="960"/>
      <c r="AK129" s="961">
        <v>109548554</v>
      </c>
      <c r="AL129" s="959"/>
      <c r="AM129" s="959"/>
      <c r="AN129" s="959"/>
      <c r="AO129" s="960"/>
      <c r="AP129" s="1073"/>
      <c r="AQ129" s="1074"/>
      <c r="AR129" s="1074"/>
      <c r="AS129" s="1074"/>
      <c r="AT129" s="1075"/>
      <c r="AU129" s="221"/>
      <c r="AV129" s="221"/>
      <c r="AW129" s="221"/>
      <c r="AX129" s="1065" t="s">
        <v>463</v>
      </c>
      <c r="AY129" s="923"/>
      <c r="AZ129" s="923"/>
      <c r="BA129" s="923"/>
      <c r="BB129" s="923"/>
      <c r="BC129" s="923"/>
      <c r="BD129" s="923"/>
      <c r="BE129" s="924"/>
      <c r="BF129" s="1066" t="s">
        <v>123</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465</v>
      </c>
      <c r="X130" s="1071"/>
      <c r="Y130" s="1071"/>
      <c r="Z130" s="1072"/>
      <c r="AA130" s="958">
        <v>9711674</v>
      </c>
      <c r="AB130" s="959"/>
      <c r="AC130" s="959"/>
      <c r="AD130" s="959"/>
      <c r="AE130" s="960"/>
      <c r="AF130" s="961">
        <v>9274120</v>
      </c>
      <c r="AG130" s="959"/>
      <c r="AH130" s="959"/>
      <c r="AI130" s="959"/>
      <c r="AJ130" s="960"/>
      <c r="AK130" s="961">
        <v>8765044</v>
      </c>
      <c r="AL130" s="959"/>
      <c r="AM130" s="959"/>
      <c r="AN130" s="959"/>
      <c r="AO130" s="960"/>
      <c r="AP130" s="1073"/>
      <c r="AQ130" s="1074"/>
      <c r="AR130" s="1074"/>
      <c r="AS130" s="1074"/>
      <c r="AT130" s="1075"/>
      <c r="AU130" s="221"/>
      <c r="AV130" s="221"/>
      <c r="AW130" s="221"/>
      <c r="AX130" s="1065" t="s">
        <v>466</v>
      </c>
      <c r="AY130" s="923"/>
      <c r="AZ130" s="923"/>
      <c r="BA130" s="923"/>
      <c r="BB130" s="923"/>
      <c r="BC130" s="923"/>
      <c r="BD130" s="923"/>
      <c r="BE130" s="924"/>
      <c r="BF130" s="1101">
        <v>4.2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467</v>
      </c>
      <c r="X131" s="1108"/>
      <c r="Y131" s="1108"/>
      <c r="Z131" s="1109"/>
      <c r="AA131" s="1004">
        <v>95372577</v>
      </c>
      <c r="AB131" s="986"/>
      <c r="AC131" s="986"/>
      <c r="AD131" s="986"/>
      <c r="AE131" s="987"/>
      <c r="AF131" s="985">
        <v>97451107</v>
      </c>
      <c r="AG131" s="986"/>
      <c r="AH131" s="986"/>
      <c r="AI131" s="986"/>
      <c r="AJ131" s="987"/>
      <c r="AK131" s="985">
        <v>100783510</v>
      </c>
      <c r="AL131" s="986"/>
      <c r="AM131" s="986"/>
      <c r="AN131" s="986"/>
      <c r="AO131" s="987"/>
      <c r="AP131" s="1110"/>
      <c r="AQ131" s="1111"/>
      <c r="AR131" s="1111"/>
      <c r="AS131" s="1111"/>
      <c r="AT131" s="1112"/>
      <c r="AU131" s="221"/>
      <c r="AV131" s="221"/>
      <c r="AW131" s="221"/>
      <c r="AX131" s="1083" t="s">
        <v>468</v>
      </c>
      <c r="AY131" s="740"/>
      <c r="AZ131" s="740"/>
      <c r="BA131" s="740"/>
      <c r="BB131" s="740"/>
      <c r="BC131" s="740"/>
      <c r="BD131" s="740"/>
      <c r="BE131" s="1042"/>
      <c r="BF131" s="1084">
        <v>50.4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469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470</v>
      </c>
      <c r="W132" s="1094"/>
      <c r="X132" s="1094"/>
      <c r="Y132" s="1094"/>
      <c r="Z132" s="1095"/>
      <c r="AA132" s="1096">
        <v>3.745024232</v>
      </c>
      <c r="AB132" s="1097"/>
      <c r="AC132" s="1097"/>
      <c r="AD132" s="1097"/>
      <c r="AE132" s="1098"/>
      <c r="AF132" s="1099">
        <v>4.0087690729999998</v>
      </c>
      <c r="AG132" s="1097"/>
      <c r="AH132" s="1097"/>
      <c r="AI132" s="1097"/>
      <c r="AJ132" s="1098"/>
      <c r="AK132" s="1099">
        <v>4.9328916610000002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471</v>
      </c>
      <c r="W133" s="1077"/>
      <c r="X133" s="1077"/>
      <c r="Y133" s="1077"/>
      <c r="Z133" s="1078"/>
      <c r="AA133" s="1079">
        <v>3.9</v>
      </c>
      <c r="AB133" s="1080"/>
      <c r="AC133" s="1080"/>
      <c r="AD133" s="1080"/>
      <c r="AE133" s="1081"/>
      <c r="AF133" s="1079">
        <v>3.9</v>
      </c>
      <c r="AG133" s="1080"/>
      <c r="AH133" s="1080"/>
      <c r="AI133" s="1080"/>
      <c r="AJ133" s="1081"/>
      <c r="AK133" s="1079">
        <v>4.2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GLb3B13umiLk+dKGCg4lJoiLhRLU/0Z13ih/uvs48pLxBAllVkVW0FMHSncPda0UdYN94AlW+6anr3KKXEKpA==" saltValue="o00gP56aicKKJ+ArkzlY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4" zoomScale="85" zoomScaleNormal="85" zoomScaleSheetLayoutView="85" workbookViewId="0">
      <selection activeCell="CM74" sqref="CM7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472</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YHWwE2LRcQow7iYFYqccdVHoaBOKyhI41xOFCgJKjn78gqEWNK+WeOn08KSkSfUTDhUkdOEKzlWWON/GGr7bQ==" saltValue="V0dn0B6SeTGgVY/c5r+e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58"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CUTHC5izxze/z8oxWpNd604E6vp9hAEb/qLkWolZ5m8CXqeuH94Q6Nnh5yIVPWvqxu/hHqYGa2GGCD2XdMulw==" saltValue="KA7Adht9mkYSkNfHmXMsQ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474</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475</v>
      </c>
      <c r="AP7" s="260"/>
      <c r="AQ7" s="261" t="s">
        <v>476</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477</v>
      </c>
      <c r="AQ8" s="267" t="s">
        <v>478</v>
      </c>
      <c r="AR8" s="268" t="s">
        <v>479</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480</v>
      </c>
      <c r="AL9" s="1117"/>
      <c r="AM9" s="1117"/>
      <c r="AN9" s="1118"/>
      <c r="AO9" s="269">
        <v>32602695</v>
      </c>
      <c r="AP9" s="269">
        <v>63356</v>
      </c>
      <c r="AQ9" s="270">
        <v>69190</v>
      </c>
      <c r="AR9" s="271">
        <v>-8.4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481</v>
      </c>
      <c r="AL10" s="1117"/>
      <c r="AM10" s="1117"/>
      <c r="AN10" s="1118"/>
      <c r="AO10" s="272">
        <v>31588</v>
      </c>
      <c r="AP10" s="272">
        <v>61</v>
      </c>
      <c r="AQ10" s="273">
        <v>1817</v>
      </c>
      <c r="AR10" s="274">
        <v>-96.6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482</v>
      </c>
      <c r="AL11" s="1117"/>
      <c r="AM11" s="1117"/>
      <c r="AN11" s="1118"/>
      <c r="AO11" s="272">
        <v>30710</v>
      </c>
      <c r="AP11" s="272">
        <v>60</v>
      </c>
      <c r="AQ11" s="273">
        <v>711</v>
      </c>
      <c r="AR11" s="274">
        <v>-91.6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483</v>
      </c>
      <c r="AL12" s="1117"/>
      <c r="AM12" s="1117"/>
      <c r="AN12" s="1118"/>
      <c r="AO12" s="272" t="s">
        <v>484</v>
      </c>
      <c r="AP12" s="272" t="s">
        <v>484</v>
      </c>
      <c r="AQ12" s="273">
        <v>19</v>
      </c>
      <c r="AR12" s="274" t="s">
        <v>484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485</v>
      </c>
      <c r="AL13" s="1117"/>
      <c r="AM13" s="1117"/>
      <c r="AN13" s="1118"/>
      <c r="AO13" s="272">
        <v>809416</v>
      </c>
      <c r="AP13" s="272">
        <v>1573</v>
      </c>
      <c r="AQ13" s="273">
        <v>2094</v>
      </c>
      <c r="AR13" s="274">
        <v>-24.9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486</v>
      </c>
      <c r="AL14" s="1117"/>
      <c r="AM14" s="1117"/>
      <c r="AN14" s="1118"/>
      <c r="AO14" s="272">
        <v>863455</v>
      </c>
      <c r="AP14" s="272">
        <v>1678</v>
      </c>
      <c r="AQ14" s="273">
        <v>1351</v>
      </c>
      <c r="AR14" s="274">
        <v>24.2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487</v>
      </c>
      <c r="AL15" s="1120"/>
      <c r="AM15" s="1120"/>
      <c r="AN15" s="1121"/>
      <c r="AO15" s="272">
        <v>-1972504</v>
      </c>
      <c r="AP15" s="272">
        <v>-3833</v>
      </c>
      <c r="AQ15" s="273">
        <v>-3935</v>
      </c>
      <c r="AR15" s="274">
        <v>-2.6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32365360</v>
      </c>
      <c r="AP16" s="272">
        <v>62895</v>
      </c>
      <c r="AQ16" s="273">
        <v>71247</v>
      </c>
      <c r="AR16" s="274">
        <v>-11.7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488</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489</v>
      </c>
      <c r="AP20" s="281" t="s">
        <v>490</v>
      </c>
      <c r="AQ20" s="282" t="s">
        <v>491</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492</v>
      </c>
      <c r="AL21" s="1123"/>
      <c r="AM21" s="1123"/>
      <c r="AN21" s="1124"/>
      <c r="AO21" s="285">
        <v>5.81</v>
      </c>
      <c r="AP21" s="286">
        <v>6.59</v>
      </c>
      <c r="AQ21" s="287">
        <v>-0.78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493</v>
      </c>
      <c r="AL22" s="1123"/>
      <c r="AM22" s="1123"/>
      <c r="AN22" s="1124"/>
      <c r="AO22" s="290">
        <v>101.7</v>
      </c>
      <c r="AP22" s="291">
        <v>99.2</v>
      </c>
      <c r="AQ22" s="292">
        <v>2.5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496</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475</v>
      </c>
      <c r="AP30" s="260"/>
      <c r="AQ30" s="261" t="s">
        <v>476</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477</v>
      </c>
      <c r="AQ31" s="267" t="s">
        <v>478</v>
      </c>
      <c r="AR31" s="268" t="s">
        <v>479</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497</v>
      </c>
      <c r="AL32" s="1131"/>
      <c r="AM32" s="1131"/>
      <c r="AN32" s="1132"/>
      <c r="AO32" s="300">
        <v>14165863</v>
      </c>
      <c r="AP32" s="300">
        <v>27528</v>
      </c>
      <c r="AQ32" s="301">
        <v>37151</v>
      </c>
      <c r="AR32" s="302">
        <v>-25.9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498</v>
      </c>
      <c r="AL33" s="1131"/>
      <c r="AM33" s="1131"/>
      <c r="AN33" s="1132"/>
      <c r="AO33" s="300" t="s">
        <v>484</v>
      </c>
      <c r="AP33" s="300" t="s">
        <v>484</v>
      </c>
      <c r="AQ33" s="301">
        <v>1</v>
      </c>
      <c r="AR33" s="302" t="s">
        <v>484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499</v>
      </c>
      <c r="AL34" s="1131"/>
      <c r="AM34" s="1131"/>
      <c r="AN34" s="1132"/>
      <c r="AO34" s="300" t="s">
        <v>484</v>
      </c>
      <c r="AP34" s="300" t="s">
        <v>484</v>
      </c>
      <c r="AQ34" s="301">
        <v>48</v>
      </c>
      <c r="AR34" s="302" t="s">
        <v>484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500</v>
      </c>
      <c r="AL35" s="1131"/>
      <c r="AM35" s="1131"/>
      <c r="AN35" s="1132"/>
      <c r="AO35" s="300">
        <v>2703692</v>
      </c>
      <c r="AP35" s="300">
        <v>5254</v>
      </c>
      <c r="AQ35" s="301">
        <v>8181</v>
      </c>
      <c r="AR35" s="302">
        <v>-35.799999999999997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501</v>
      </c>
      <c r="AL36" s="1131"/>
      <c r="AM36" s="1131"/>
      <c r="AN36" s="1132"/>
      <c r="AO36" s="300" t="s">
        <v>484</v>
      </c>
      <c r="AP36" s="300" t="s">
        <v>484</v>
      </c>
      <c r="AQ36" s="301">
        <v>473</v>
      </c>
      <c r="AR36" s="302" t="s">
        <v>484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502</v>
      </c>
      <c r="AL37" s="1131"/>
      <c r="AM37" s="1131"/>
      <c r="AN37" s="1132"/>
      <c r="AO37" s="300">
        <v>331004</v>
      </c>
      <c r="AP37" s="300">
        <v>643</v>
      </c>
      <c r="AQ37" s="301">
        <v>499</v>
      </c>
      <c r="AR37" s="302">
        <v>28.9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503</v>
      </c>
      <c r="AL38" s="1134"/>
      <c r="AM38" s="1134"/>
      <c r="AN38" s="1135"/>
      <c r="AO38" s="303">
        <v>1246</v>
      </c>
      <c r="AP38" s="303">
        <v>2</v>
      </c>
      <c r="AQ38" s="304">
        <v>1</v>
      </c>
      <c r="AR38" s="292">
        <v>100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504</v>
      </c>
      <c r="AL39" s="1134"/>
      <c r="AM39" s="1134"/>
      <c r="AN39" s="1135"/>
      <c r="AO39" s="300">
        <v>-3465220</v>
      </c>
      <c r="AP39" s="300">
        <v>-6734</v>
      </c>
      <c r="AQ39" s="301">
        <v>-8269</v>
      </c>
      <c r="AR39" s="302">
        <v>-18.600000000000001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505</v>
      </c>
      <c r="AL40" s="1131"/>
      <c r="AM40" s="1131"/>
      <c r="AN40" s="1132"/>
      <c r="AO40" s="300">
        <v>-8765044</v>
      </c>
      <c r="AP40" s="300">
        <v>-17033</v>
      </c>
      <c r="AQ40" s="301">
        <v>-27482</v>
      </c>
      <c r="AR40" s="302">
        <v>-38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4971541</v>
      </c>
      <c r="AP41" s="300">
        <v>9661</v>
      </c>
      <c r="AQ41" s="301">
        <v>10602</v>
      </c>
      <c r="AR41" s="302">
        <v>-8.9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507</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475</v>
      </c>
      <c r="AN49" s="1127" t="s">
        <v>508</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509</v>
      </c>
      <c r="AO50" s="317" t="s">
        <v>510</v>
      </c>
      <c r="AP50" s="318" t="s">
        <v>511</v>
      </c>
      <c r="AQ50" s="319" t="s">
        <v>512</v>
      </c>
      <c r="AR50" s="320" t="s">
        <v>513</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514</v>
      </c>
      <c r="AL51" s="313"/>
      <c r="AM51" s="321">
        <v>44918303</v>
      </c>
      <c r="AN51" s="322">
        <v>86198</v>
      </c>
      <c r="AO51" s="323">
        <v>-5.9</v>
      </c>
      <c r="AP51" s="324">
        <v>52191</v>
      </c>
      <c r="AQ51" s="325">
        <v>0.7</v>
      </c>
      <c r="AR51" s="326">
        <v>-6.6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515</v>
      </c>
      <c r="AM52" s="329">
        <v>18448709</v>
      </c>
      <c r="AN52" s="330">
        <v>35403</v>
      </c>
      <c r="AO52" s="331">
        <v>27.3</v>
      </c>
      <c r="AP52" s="332">
        <v>26807</v>
      </c>
      <c r="AQ52" s="333">
        <v>1.8</v>
      </c>
      <c r="AR52" s="334">
        <v>25.5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516</v>
      </c>
      <c r="AL53" s="313"/>
      <c r="AM53" s="321">
        <v>46428330</v>
      </c>
      <c r="AN53" s="322">
        <v>89434</v>
      </c>
      <c r="AO53" s="323">
        <v>3.8</v>
      </c>
      <c r="AP53" s="324">
        <v>48105</v>
      </c>
      <c r="AQ53" s="325">
        <v>-7.8</v>
      </c>
      <c r="AR53" s="326">
        <v>11.6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515</v>
      </c>
      <c r="AM54" s="329">
        <v>18297506</v>
      </c>
      <c r="AN54" s="330">
        <v>35246</v>
      </c>
      <c r="AO54" s="331">
        <v>-0.4</v>
      </c>
      <c r="AP54" s="332">
        <v>24072</v>
      </c>
      <c r="AQ54" s="333">
        <v>-10.199999999999999</v>
      </c>
      <c r="AR54" s="334">
        <v>9.8000000000000007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517</v>
      </c>
      <c r="AL55" s="313"/>
      <c r="AM55" s="321">
        <v>58261588</v>
      </c>
      <c r="AN55" s="322">
        <v>112583</v>
      </c>
      <c r="AO55" s="323">
        <v>25.9</v>
      </c>
      <c r="AP55" s="324">
        <v>47446</v>
      </c>
      <c r="AQ55" s="325">
        <v>-1.4</v>
      </c>
      <c r="AR55" s="326">
        <v>27.3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515</v>
      </c>
      <c r="AM56" s="329">
        <v>19503214</v>
      </c>
      <c r="AN56" s="330">
        <v>37688</v>
      </c>
      <c r="AO56" s="331">
        <v>6.9</v>
      </c>
      <c r="AP56" s="332">
        <v>24371</v>
      </c>
      <c r="AQ56" s="333">
        <v>1.2</v>
      </c>
      <c r="AR56" s="334">
        <v>5.7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518</v>
      </c>
      <c r="AL57" s="313"/>
      <c r="AM57" s="321">
        <v>34042756</v>
      </c>
      <c r="AN57" s="322">
        <v>65996</v>
      </c>
      <c r="AO57" s="323">
        <v>-41.4</v>
      </c>
      <c r="AP57" s="324">
        <v>48387</v>
      </c>
      <c r="AQ57" s="325">
        <v>2</v>
      </c>
      <c r="AR57" s="326">
        <v>-43.4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515</v>
      </c>
      <c r="AM58" s="329">
        <v>17222299</v>
      </c>
      <c r="AN58" s="330">
        <v>33387</v>
      </c>
      <c r="AO58" s="331">
        <v>-11.4</v>
      </c>
      <c r="AP58" s="332">
        <v>25592</v>
      </c>
      <c r="AQ58" s="333">
        <v>5</v>
      </c>
      <c r="AR58" s="334">
        <v>-16.399999999999999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519</v>
      </c>
      <c r="AL59" s="313"/>
      <c r="AM59" s="321">
        <v>28478034</v>
      </c>
      <c r="AN59" s="322">
        <v>55341</v>
      </c>
      <c r="AO59" s="323">
        <v>-16.100000000000001</v>
      </c>
      <c r="AP59" s="324">
        <v>49684</v>
      </c>
      <c r="AQ59" s="325">
        <v>2.7</v>
      </c>
      <c r="AR59" s="326">
        <v>-18.8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515</v>
      </c>
      <c r="AM60" s="329">
        <v>15968113</v>
      </c>
      <c r="AN60" s="330">
        <v>31030</v>
      </c>
      <c r="AO60" s="331">
        <v>-7.1</v>
      </c>
      <c r="AP60" s="332">
        <v>28303</v>
      </c>
      <c r="AQ60" s="333">
        <v>10.6</v>
      </c>
      <c r="AR60" s="334">
        <v>-17.7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520</v>
      </c>
      <c r="AL61" s="335"/>
      <c r="AM61" s="336">
        <v>42425802</v>
      </c>
      <c r="AN61" s="337">
        <v>81910</v>
      </c>
      <c r="AO61" s="338">
        <v>-6.7</v>
      </c>
      <c r="AP61" s="339">
        <v>49163</v>
      </c>
      <c r="AQ61" s="340">
        <v>-0.8</v>
      </c>
      <c r="AR61" s="326">
        <v>-5.9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515</v>
      </c>
      <c r="AM62" s="329">
        <v>17887968</v>
      </c>
      <c r="AN62" s="330">
        <v>34551</v>
      </c>
      <c r="AO62" s="331">
        <v>3.1</v>
      </c>
      <c r="AP62" s="332">
        <v>25829</v>
      </c>
      <c r="AQ62" s="333">
        <v>1.7</v>
      </c>
      <c r="AR62" s="334">
        <v>1.4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Fqz0w1E9ABRPJmyk9Cn3//WahWyzQ2hjmnb6lpY7bTtFam84OXT+ZiHyCEEmLAS4IURavgdxGP8LdBJ2/3MtKg==" saltValue="OYnB7alInn8gEgG+REP/7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472</v>
      </c>
    </row>
    <row r="120" spans="125:125" ht="13.5" hidden="1" customHeight="1" x14ac:dyDescent="0.15"/>
    <row r="121" spans="125:125" ht="13.5" hidden="1" customHeight="1" x14ac:dyDescent="0.15">
      <c r="DU121" s="247"/>
    </row>
  </sheetData>
  <sheetProtection algorithmName="SHA-512" hashValue="FPKgXbXBifHR+v33on28wfihnzychMQwRRDfhGUkh1L5wMP7fBRS9Ag+lEhydMG32xLNvW+e75wkyvT1IGm4Yg==" saltValue="h5+DojtwMkGvofO0XS5B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472</v>
      </c>
    </row>
  </sheetData>
  <sheetProtection algorithmName="SHA-512" hashValue="7JNzjPg/AEvMiIpuvCwRHm9umWAwe29JdMfC4ilyoWBcGPQUlAIBRZiUw/JZURmeBh76MwRmI8hH/H6OwfZH4A==" saltValue="CbeC+Z/SkSF2j12fKKJm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39" t="s">
        <v>3</v>
      </c>
      <c r="D47" s="1139"/>
      <c r="E47" s="1140"/>
      <c r="F47" s="11">
        <v>13.06</v>
      </c>
      <c r="G47" s="12">
        <v>13.61</v>
      </c>
      <c r="H47" s="12">
        <v>12.37</v>
      </c>
      <c r="I47" s="12">
        <v>13.13</v>
      </c>
      <c r="J47" s="13">
        <v>10.07</v>
      </c>
    </row>
    <row r="48" spans="2:10" ht="57.75" customHeight="1" x14ac:dyDescent="0.15">
      <c r="B48" s="14"/>
      <c r="C48" s="1141" t="s">
        <v>4</v>
      </c>
      <c r="D48" s="1141"/>
      <c r="E48" s="1142"/>
      <c r="F48" s="15">
        <v>1.51</v>
      </c>
      <c r="G48" s="16">
        <v>6.06</v>
      </c>
      <c r="H48" s="16">
        <v>3.66</v>
      </c>
      <c r="I48" s="16">
        <v>3.33</v>
      </c>
      <c r="J48" s="17">
        <v>3.56</v>
      </c>
    </row>
    <row r="49" spans="2:10" ht="57.75" customHeight="1" thickBot="1" x14ac:dyDescent="0.2">
      <c r="B49" s="18"/>
      <c r="C49" s="1143" t="s">
        <v>5</v>
      </c>
      <c r="D49" s="1143"/>
      <c r="E49" s="1144"/>
      <c r="F49" s="19" t="s">
        <v>527</v>
      </c>
      <c r="G49" s="20">
        <v>4.5999999999999996</v>
      </c>
      <c r="H49" s="20" t="s">
        <v>528</v>
      </c>
      <c r="I49" s="20" t="s">
        <v>529</v>
      </c>
      <c r="J49" s="21" t="s">
        <v>530</v>
      </c>
    </row>
    <row r="50" spans="2:10" x14ac:dyDescent="0.15"/>
  </sheetData>
  <sheetProtection algorithmName="SHA-512" hashValue="T5b6yn2tJcjUz2ANoHS+rIpPQd6OcLSMHTsi/QQcNq5abFCc+P4+XZcaW4AfxI4MTm0sc7PF2YfZJQwJXRDGoA==" saltValue="vvWcS/AUSLlF4jMB69Oz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藤田　悠互</cp:lastModifiedBy>
  <dcterms:created xsi:type="dcterms:W3CDTF">2026-02-23T05:11:43Z</dcterms:created>
  <dcterms:modified xsi:type="dcterms:W3CDTF">2026-04-01T10:14:39Z</dcterms:modified>
  <cp:category/>
</cp:coreProperties>
</file>