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updateLinks="never" defaultThemeVersion="124226"/>
  <mc:AlternateContent xmlns:mc="http://schemas.openxmlformats.org/markup-compatibility/2006">
    <mc:Choice Requires="x15">
      <x15ac:absPath xmlns:x15ac="http://schemas.microsoft.com/office/spreadsheetml/2010/11/ac" url="\\fs1901\55001500建築指導課\03 指導グループ①\◆◇◆定期報告◆◇◆\■Excel化【R5試作】\HP・通知文更新案\"/>
    </mc:Choice>
  </mc:AlternateContent>
  <xr:revisionPtr revIDLastSave="0" documentId="13_ncr:1_{A3C919B6-F228-43B3-9ED6-F1F603D9ADA4}" xr6:coauthVersionLast="36" xr6:coauthVersionMax="36" xr10:uidLastSave="{00000000-0000-0000-0000-000000000000}"/>
  <workbookProtection workbookAlgorithmName="SHA-512" workbookHashValue="/Ws19Q5OZRnxGWj1sq1XHtoWFDz0b42vePHxwcAUI3K2/j7MEiGyXBku+I2puBP+M/1eoukGRmE8gUBRjW0eXw==" workbookSaltValue="mAROAiNx9F8jCcFWVNMtoA==" workbookSpinCount="100000" lockStructure="1"/>
  <bookViews>
    <workbookView xWindow="30" yWindow="0" windowWidth="11240" windowHeight="7980" tabRatio="722" xr2:uid="{00000000-000D-0000-FFFF-FFFF00000000}"/>
  </bookViews>
  <sheets>
    <sheet name="【こちらを入力】定期検査報告書R" sheetId="28" r:id="rId1"/>
    <sheet name="【5.ニ_青のみ入力】定期検査概要書R" sheetId="33" r:id="rId2"/>
    <sheet name="【こちらを入力】別記第一号（防火扉）" sheetId="29" r:id="rId3"/>
    <sheet name="【こちらを入力】別記第二号（防火シャッター）" sheetId="30" r:id="rId4"/>
    <sheet name="【こちらを入力】別記第四号（ドレンチャー）" sheetId="32" r:id="rId5"/>
    <sheet name="【こちらを入力】別記第三号（耐火クロススクリーン）" sheetId="31" r:id="rId6"/>
    <sheet name="×【入力禁止】市管理用R" sheetId="21" state="hidden" r:id="rId7"/>
  </sheets>
  <externalReferences>
    <externalReference r:id="rId8"/>
  </externalReferences>
  <definedNames>
    <definedName name="_xlnm._FilterDatabase" localSheetId="6" hidden="1">×【入力禁止】市管理用R!$A$1:$GU$21</definedName>
    <definedName name="_xlnm.Criteria" localSheetId="6">×【入力禁止】市管理用R!$GQ$3:$GQ$3</definedName>
    <definedName name="_xlnm.Print_Area" localSheetId="1">'【5.ニ_青のみ入力】定期検査概要書R'!$A$1:$AV$138</definedName>
    <definedName name="_xlnm.Print_Area" localSheetId="0">【こちらを入力】定期検査報告書R!$A$1:$L$303</definedName>
    <definedName name="_xlnm.Print_Area" localSheetId="2">'【こちらを入力】別記第一号（防火扉）'!$A$1:$I$57</definedName>
    <definedName name="_xlnm.Print_Area" localSheetId="5">'【こちらを入力】別記第三号（耐火クロススクリーン）'!$A$1:$I$62</definedName>
    <definedName name="_xlnm.Print_Area" localSheetId="4">'【こちらを入力】別記第四号（ドレンチャー）'!$A$1:$I$65</definedName>
    <definedName name="_xlnm.Print_Area" localSheetId="3">'【こちらを入力】別記第二号（防火シャッター）'!$A$1:$I$67</definedName>
    <definedName name="建築物定期調査報告台帳">#REF!</definedName>
    <definedName name="病院等">×【入力禁止】市管理用R!$GP$3:$GP$3</definedName>
  </definedNames>
  <calcPr calcId="191029" iterate="1"/>
</workbook>
</file>

<file path=xl/calcChain.xml><?xml version="1.0" encoding="utf-8"?>
<calcChain xmlns="http://schemas.openxmlformats.org/spreadsheetml/2006/main">
  <c r="M41" i="33" l="1"/>
  <c r="O18" i="33"/>
  <c r="E133" i="33" l="1"/>
  <c r="E132" i="33"/>
  <c r="Q128" i="33"/>
  <c r="E128" i="33"/>
  <c r="AH127" i="33"/>
  <c r="X127" i="33"/>
  <c r="Q127" i="33"/>
  <c r="E127" i="33"/>
  <c r="AH126" i="33"/>
  <c r="X126" i="33"/>
  <c r="Q126" i="33"/>
  <c r="E126" i="33"/>
  <c r="AE124" i="33"/>
  <c r="X124" i="33"/>
  <c r="E124" i="33"/>
  <c r="AH123" i="33"/>
  <c r="X123" i="33"/>
  <c r="P123" i="33"/>
  <c r="E123" i="33"/>
  <c r="O108" i="33"/>
  <c r="O107" i="33"/>
  <c r="O106" i="33"/>
  <c r="AM105" i="33"/>
  <c r="Z105" i="33"/>
  <c r="P105" i="33"/>
  <c r="O103" i="33"/>
  <c r="O104" i="33"/>
  <c r="O102" i="33"/>
  <c r="AM101" i="33"/>
  <c r="AM100" i="33"/>
  <c r="Z100" i="33"/>
  <c r="P100" i="33"/>
  <c r="O98" i="33"/>
  <c r="O97" i="33"/>
  <c r="O96" i="33"/>
  <c r="AM95" i="33"/>
  <c r="Z95" i="33"/>
  <c r="P95" i="33"/>
  <c r="O93" i="33"/>
  <c r="O94" i="33"/>
  <c r="O92" i="33"/>
  <c r="AM91" i="33"/>
  <c r="AM90" i="33"/>
  <c r="Z90" i="33"/>
  <c r="P90" i="33"/>
  <c r="Z85" i="33"/>
  <c r="V85" i="33"/>
  <c r="AG84" i="33"/>
  <c r="Z84" i="33"/>
  <c r="W84" i="33"/>
  <c r="T84" i="33"/>
  <c r="R84" i="33"/>
  <c r="N84" i="33"/>
  <c r="Z83" i="33"/>
  <c r="W83" i="33"/>
  <c r="T83" i="33"/>
  <c r="R83" i="33"/>
  <c r="AG79" i="33"/>
  <c r="W79" i="33"/>
  <c r="Q79" i="33"/>
  <c r="AH78" i="33"/>
  <c r="AB78" i="33"/>
  <c r="Y78" i="33"/>
  <c r="V78" i="33"/>
  <c r="T78" i="33"/>
  <c r="AG77" i="33"/>
  <c r="W77" i="33"/>
  <c r="Q77" i="33"/>
  <c r="AH76" i="33"/>
  <c r="AB76" i="33"/>
  <c r="Y76" i="33"/>
  <c r="V76" i="33"/>
  <c r="T76" i="33"/>
  <c r="M72" i="33"/>
  <c r="M71" i="33"/>
  <c r="V70" i="33"/>
  <c r="O70" i="33"/>
  <c r="M48" i="33"/>
  <c r="AC47" i="33"/>
  <c r="Z47" i="33"/>
  <c r="X47" i="33"/>
  <c r="R47" i="33"/>
  <c r="M47" i="33"/>
  <c r="M39" i="33"/>
  <c r="M40" i="33"/>
  <c r="M38" i="33"/>
  <c r="R37" i="33"/>
  <c r="M37" i="33"/>
  <c r="R36" i="33"/>
  <c r="M36" i="33"/>
  <c r="Y32" i="33"/>
  <c r="P32" i="33"/>
  <c r="E32" i="33"/>
  <c r="O26" i="33"/>
  <c r="O27" i="33"/>
  <c r="O28" i="33"/>
  <c r="O25" i="33"/>
  <c r="O21" i="33"/>
  <c r="O20" i="33"/>
  <c r="AE19" i="33"/>
  <c r="O19" i="33"/>
  <c r="O14" i="33"/>
  <c r="AE12" i="33"/>
  <c r="O13" i="33"/>
  <c r="O12" i="33"/>
  <c r="O11" i="33"/>
  <c r="O118" i="33" l="1"/>
  <c r="O117" i="33"/>
  <c r="O116" i="33"/>
  <c r="AM115" i="33"/>
  <c r="Z115" i="33"/>
  <c r="P115" i="33"/>
  <c r="O114" i="33"/>
  <c r="O113" i="33"/>
  <c r="O112" i="33"/>
  <c r="AM111" i="33"/>
  <c r="AM110" i="33"/>
  <c r="Z110" i="33"/>
  <c r="P110" i="33"/>
  <c r="M46" i="33"/>
  <c r="M45" i="33"/>
  <c r="M44" i="33"/>
  <c r="M43" i="33"/>
  <c r="M42" i="33"/>
  <c r="M9" i="28" l="1"/>
  <c r="Q3" i="21" s="1"/>
  <c r="AW3" i="21"/>
  <c r="AV3" i="21"/>
  <c r="AU3" i="21"/>
  <c r="AT3" i="21"/>
  <c r="AS3" i="21"/>
  <c r="AR3" i="21"/>
  <c r="AQ3" i="21"/>
  <c r="AO3" i="21"/>
  <c r="AN3" i="21"/>
  <c r="AM3" i="21"/>
  <c r="AL3" i="21"/>
  <c r="AK3" i="21"/>
  <c r="AJ3" i="21"/>
  <c r="M50" i="32" l="1"/>
  <c r="M49" i="32"/>
  <c r="M48" i="32"/>
  <c r="M47" i="32"/>
  <c r="M46" i="32"/>
  <c r="M41" i="29"/>
  <c r="M40" i="29"/>
  <c r="M39" i="29"/>
  <c r="M38" i="29"/>
  <c r="M37" i="29"/>
  <c r="M47" i="30"/>
  <c r="M43" i="31"/>
  <c r="M47" i="31"/>
  <c r="M46" i="31"/>
  <c r="M45" i="31"/>
  <c r="M44" i="31"/>
  <c r="M51" i="30"/>
  <c r="M50" i="30"/>
  <c r="M49" i="30"/>
  <c r="M48" i="30"/>
  <c r="BY3" i="21" l="1"/>
  <c r="BW3" i="21"/>
  <c r="BQ3" i="21"/>
  <c r="BO3" i="21"/>
  <c r="BX3" i="21"/>
  <c r="BV3" i="21"/>
  <c r="BU3" i="21"/>
  <c r="BT3" i="21"/>
  <c r="BP3" i="21"/>
  <c r="BM3" i="21"/>
  <c r="BR3" i="21"/>
  <c r="BN3" i="21"/>
  <c r="BK3" i="21"/>
  <c r="BJ3" i="21"/>
  <c r="BI3" i="21"/>
  <c r="BH3" i="21"/>
  <c r="BG3" i="21"/>
  <c r="BB3" i="21"/>
  <c r="AZ3" i="21"/>
  <c r="BF3" i="21"/>
  <c r="AY3" i="21"/>
  <c r="BD3" i="21"/>
  <c r="BC3" i="21"/>
  <c r="BA3" i="21"/>
  <c r="AG3" i="21"/>
  <c r="AF3" i="21"/>
  <c r="AH3" i="21"/>
  <c r="AE3" i="21"/>
  <c r="Y3" i="21"/>
  <c r="X3" i="21" s="1"/>
  <c r="AD3" i="21"/>
  <c r="AC3" i="21"/>
  <c r="AB3" i="21" s="1"/>
  <c r="AA3" i="21"/>
  <c r="Z3" i="21"/>
  <c r="E3" i="21" l="1"/>
  <c r="M35" i="32" l="1"/>
  <c r="M39" i="32"/>
  <c r="M37" i="32"/>
  <c r="EA3" i="21" s="1"/>
  <c r="M36" i="32"/>
  <c r="DZ3" i="21" s="1"/>
  <c r="M33" i="32"/>
  <c r="M29" i="32"/>
  <c r="DW3" i="21" s="1"/>
  <c r="M27" i="32"/>
  <c r="M19" i="32"/>
  <c r="M17" i="32"/>
  <c r="DS3" i="21" s="1"/>
  <c r="M16" i="32"/>
  <c r="DR3" i="21" s="1"/>
  <c r="M15" i="32"/>
  <c r="DQ3" i="21" s="1"/>
  <c r="M14" i="32"/>
  <c r="DP3" i="21" s="1"/>
  <c r="M36" i="31"/>
  <c r="M34" i="31"/>
  <c r="DM3" i="21" s="1"/>
  <c r="M33" i="31"/>
  <c r="M32" i="31"/>
  <c r="DK3" i="21" s="1"/>
  <c r="M30" i="31"/>
  <c r="M26" i="31"/>
  <c r="M24" i="31"/>
  <c r="M19" i="31"/>
  <c r="DF3" i="21" s="1"/>
  <c r="M18" i="31"/>
  <c r="DE3" i="21" s="1"/>
  <c r="M17" i="31"/>
  <c r="DD3" i="21" s="1"/>
  <c r="M15" i="31"/>
  <c r="DC3" i="21" s="1"/>
  <c r="M14" i="31"/>
  <c r="DB3" i="21" s="1"/>
  <c r="M18" i="30"/>
  <c r="M40" i="30"/>
  <c r="M38" i="30"/>
  <c r="CY3" i="21" s="1"/>
  <c r="M37" i="30"/>
  <c r="CX3" i="21" s="1"/>
  <c r="M36" i="30"/>
  <c r="M34" i="30"/>
  <c r="M29" i="30"/>
  <c r="M30" i="30"/>
  <c r="CU3" i="21" s="1"/>
  <c r="M27" i="30"/>
  <c r="M22" i="30"/>
  <c r="CQ3" i="21" s="1"/>
  <c r="M21" i="30"/>
  <c r="CP3" i="21" s="1"/>
  <c r="M20" i="30"/>
  <c r="M14" i="30"/>
  <c r="CM3" i="21" s="1"/>
  <c r="M28" i="29"/>
  <c r="M30" i="29"/>
  <c r="M26" i="29"/>
  <c r="M16" i="29"/>
  <c r="M14" i="29"/>
  <c r="CB3" i="21" s="1"/>
  <c r="M24" i="29"/>
  <c r="M20" i="29"/>
  <c r="CG3" i="21" s="1"/>
  <c r="M19" i="29"/>
  <c r="M17" i="29"/>
  <c r="CD3" i="21" s="1"/>
  <c r="S3" i="21"/>
  <c r="U3" i="21"/>
  <c r="T3" i="21"/>
  <c r="R3" i="21"/>
  <c r="L3" i="21"/>
  <c r="BZ3" i="21"/>
  <c r="EC3" i="21"/>
  <c r="O39" i="32"/>
  <c r="GE3" i="21" s="1"/>
  <c r="GD3" i="21"/>
  <c r="FT3" i="21"/>
  <c r="FS3" i="21"/>
  <c r="N39" i="32"/>
  <c r="O37" i="32"/>
  <c r="N37" i="32"/>
  <c r="O36" i="32"/>
  <c r="GC3" i="21" s="1"/>
  <c r="N36" i="32"/>
  <c r="O35" i="32"/>
  <c r="GB3" i="21" s="1"/>
  <c r="N35" i="32"/>
  <c r="N33" i="32"/>
  <c r="O33" i="32"/>
  <c r="GA3" i="21" s="1"/>
  <c r="O29" i="32"/>
  <c r="FZ3" i="21" s="1"/>
  <c r="N29" i="32"/>
  <c r="O19" i="32"/>
  <c r="FW3" i="21" s="1"/>
  <c r="N19" i="32"/>
  <c r="O27" i="32"/>
  <c r="FX3" i="21" s="1"/>
  <c r="N27" i="32"/>
  <c r="O17" i="32"/>
  <c r="FV3" i="21" s="1"/>
  <c r="N17" i="32"/>
  <c r="O16" i="32"/>
  <c r="FU3" i="21" s="1"/>
  <c r="N16" i="32"/>
  <c r="O15" i="32"/>
  <c r="N15" i="32"/>
  <c r="O14" i="32"/>
  <c r="N14" i="32"/>
  <c r="L14" i="32"/>
  <c r="FO3" i="21"/>
  <c r="FH3" i="21"/>
  <c r="O36" i="31"/>
  <c r="FQ3" i="21" s="1"/>
  <c r="N36" i="31"/>
  <c r="O34" i="31"/>
  <c r="FP3" i="21" s="1"/>
  <c r="N34" i="31"/>
  <c r="O33" i="31"/>
  <c r="N33" i="31"/>
  <c r="O32" i="31"/>
  <c r="FN3" i="21" s="1"/>
  <c r="N32" i="31"/>
  <c r="O30" i="31"/>
  <c r="FM3" i="21" s="1"/>
  <c r="N30" i="31"/>
  <c r="O26" i="31"/>
  <c r="FL3" i="21" s="1"/>
  <c r="N26" i="31"/>
  <c r="O24" i="31"/>
  <c r="FJ3" i="21" s="1"/>
  <c r="N24" i="31"/>
  <c r="O19" i="31"/>
  <c r="FI3" i="21" s="1"/>
  <c r="N19" i="31"/>
  <c r="O18" i="31"/>
  <c r="N18" i="31"/>
  <c r="O17" i="31"/>
  <c r="FG3" i="21" s="1"/>
  <c r="N17" i="31"/>
  <c r="O15" i="31"/>
  <c r="FF3" i="21" s="1"/>
  <c r="N15" i="31"/>
  <c r="O14" i="31"/>
  <c r="FE3" i="21" s="1"/>
  <c r="N14" i="31"/>
  <c r="L14" i="31"/>
  <c r="ER3" i="21"/>
  <c r="O40" i="30"/>
  <c r="FC3" i="21" s="1"/>
  <c r="N40" i="30"/>
  <c r="O38" i="30"/>
  <c r="FB3" i="21" s="1"/>
  <c r="N38" i="30"/>
  <c r="O37" i="30"/>
  <c r="FA3" i="21" s="1"/>
  <c r="N37" i="30"/>
  <c r="O36" i="30"/>
  <c r="EZ3" i="21" s="1"/>
  <c r="N36" i="30"/>
  <c r="O34" i="30"/>
  <c r="EY3" i="21" s="1"/>
  <c r="N34" i="30"/>
  <c r="O30" i="30"/>
  <c r="EX3" i="21" s="1"/>
  <c r="N30" i="30"/>
  <c r="O29" i="30"/>
  <c r="EW3" i="21" s="1"/>
  <c r="N29" i="30"/>
  <c r="N27" i="30"/>
  <c r="O27" i="30"/>
  <c r="EU3" i="21" s="1"/>
  <c r="O22" i="30"/>
  <c r="ET3" i="21" s="1"/>
  <c r="N22" i="30"/>
  <c r="O21" i="30"/>
  <c r="ES3" i="21" s="1"/>
  <c r="N21" i="30"/>
  <c r="O18" i="30"/>
  <c r="EQ3" i="21" s="1"/>
  <c r="N18" i="30"/>
  <c r="O20" i="30"/>
  <c r="N20" i="30"/>
  <c r="N14" i="30"/>
  <c r="O14" i="30"/>
  <c r="EP3" i="21" s="1"/>
  <c r="O26" i="29"/>
  <c r="EL3" i="21" s="1"/>
  <c r="O24" i="29"/>
  <c r="EK3" i="21" s="1"/>
  <c r="N26" i="29"/>
  <c r="O28" i="29"/>
  <c r="EM3" i="21" s="1"/>
  <c r="N28" i="29"/>
  <c r="N30" i="29"/>
  <c r="O30" i="29"/>
  <c r="EN3" i="21" s="1"/>
  <c r="O20" i="29"/>
  <c r="EJ3" i="21" s="1"/>
  <c r="O19" i="29"/>
  <c r="EI3" i="21" s="1"/>
  <c r="O17" i="29"/>
  <c r="EG3" i="21" s="1"/>
  <c r="O16" i="29"/>
  <c r="EF3" i="21" s="1"/>
  <c r="N16" i="29"/>
  <c r="O14" i="29"/>
  <c r="EE3" i="21" s="1"/>
  <c r="N14" i="29"/>
  <c r="N24" i="29"/>
  <c r="N20" i="29"/>
  <c r="N19" i="29"/>
  <c r="N17" i="29"/>
  <c r="L21" i="32"/>
  <c r="L22" i="32"/>
  <c r="L23" i="32"/>
  <c r="L24" i="32"/>
  <c r="L25" i="32"/>
  <c r="L26" i="32"/>
  <c r="L27" i="32"/>
  <c r="L28" i="32"/>
  <c r="L29" i="32"/>
  <c r="L30" i="32"/>
  <c r="L31" i="32"/>
  <c r="L32" i="32"/>
  <c r="L33" i="32"/>
  <c r="L34" i="32"/>
  <c r="L35" i="32"/>
  <c r="L36" i="32"/>
  <c r="L37" i="32"/>
  <c r="L38" i="32"/>
  <c r="L39" i="32"/>
  <c r="L15" i="32"/>
  <c r="L16" i="32"/>
  <c r="L17" i="32"/>
  <c r="L18" i="32"/>
  <c r="L19" i="32"/>
  <c r="L20" i="32"/>
  <c r="L15" i="31"/>
  <c r="L16" i="31"/>
  <c r="L17" i="31"/>
  <c r="L18" i="31"/>
  <c r="L19" i="31"/>
  <c r="L20" i="31"/>
  <c r="L21" i="31"/>
  <c r="L22" i="31"/>
  <c r="L23" i="31"/>
  <c r="L24" i="31"/>
  <c r="L25" i="31"/>
  <c r="L26" i="31"/>
  <c r="L27" i="31"/>
  <c r="L28" i="31"/>
  <c r="L29" i="31"/>
  <c r="L30" i="31"/>
  <c r="L31" i="31"/>
  <c r="L32" i="31"/>
  <c r="L33" i="31"/>
  <c r="L34" i="31"/>
  <c r="L35" i="31"/>
  <c r="DN3" i="21" s="1"/>
  <c r="L36" i="31"/>
  <c r="L19" i="30"/>
  <c r="L17" i="30"/>
  <c r="L15" i="30"/>
  <c r="L16" i="30"/>
  <c r="L18" i="30"/>
  <c r="L20" i="30"/>
  <c r="L21" i="30"/>
  <c r="L22" i="30"/>
  <c r="L23" i="30"/>
  <c r="L24" i="30"/>
  <c r="L25" i="30"/>
  <c r="L26" i="30"/>
  <c r="L27" i="30"/>
  <c r="L28" i="30"/>
  <c r="L29" i="30"/>
  <c r="L30" i="30"/>
  <c r="L31" i="30"/>
  <c r="L32" i="30"/>
  <c r="L33" i="30"/>
  <c r="L34" i="30"/>
  <c r="L35" i="30"/>
  <c r="L36" i="30"/>
  <c r="L37" i="30"/>
  <c r="L38" i="30"/>
  <c r="L39" i="30"/>
  <c r="L40" i="30"/>
  <c r="L14" i="30"/>
  <c r="EH3" i="21" l="1"/>
  <c r="CO3" i="21"/>
  <c r="CR3" i="21"/>
  <c r="DT3" i="21"/>
  <c r="DX3" i="21"/>
  <c r="DU3" i="21"/>
  <c r="DY3" i="21"/>
  <c r="FD3" i="21"/>
  <c r="DG3" i="21"/>
  <c r="DI3" i="21"/>
  <c r="DJ3" i="21"/>
  <c r="FK3" i="21"/>
  <c r="DL3" i="21"/>
  <c r="EV3" i="21"/>
  <c r="CT3" i="21"/>
  <c r="CV3" i="21"/>
  <c r="CW3" i="21"/>
  <c r="CZ3" i="21"/>
  <c r="CN3" i="21"/>
  <c r="ED3" i="21"/>
  <c r="EB3" i="21"/>
  <c r="EO3" i="21"/>
  <c r="FY3" i="21"/>
  <c r="FR3" i="21"/>
  <c r="L26" i="29"/>
  <c r="L27" i="29"/>
  <c r="CJ3" i="21" s="1"/>
  <c r="L28" i="29"/>
  <c r="L29" i="29"/>
  <c r="L30" i="29"/>
  <c r="L18" i="29"/>
  <c r="CF3" i="21" s="1"/>
  <c r="L19" i="29"/>
  <c r="L20" i="29"/>
  <c r="L21" i="29"/>
  <c r="CH3" i="21" s="1"/>
  <c r="L22" i="29"/>
  <c r="L23" i="29"/>
  <c r="L24" i="29"/>
  <c r="L25" i="29"/>
  <c r="CI3" i="21" s="1"/>
  <c r="L15" i="29"/>
  <c r="CC3" i="21" s="1"/>
  <c r="CA3" i="21" s="1"/>
  <c r="L16" i="29"/>
  <c r="L17" i="29"/>
  <c r="L14" i="29"/>
  <c r="L47" i="32"/>
  <c r="L48" i="32"/>
  <c r="L49" i="32"/>
  <c r="L50" i="32"/>
  <c r="L46" i="32"/>
  <c r="L44" i="31"/>
  <c r="L45" i="31"/>
  <c r="L46" i="31"/>
  <c r="L47" i="31"/>
  <c r="L43" i="31"/>
  <c r="L48" i="30"/>
  <c r="L49" i="30"/>
  <c r="L50" i="30"/>
  <c r="L51" i="30"/>
  <c r="L47" i="30"/>
  <c r="L38" i="29"/>
  <c r="L39" i="29"/>
  <c r="L40" i="29"/>
  <c r="L41" i="29"/>
  <c r="L37" i="29"/>
  <c r="DO3" i="21" l="1"/>
  <c r="DV3" i="21"/>
  <c r="DA3" i="21"/>
  <c r="DH3" i="21"/>
  <c r="CL3" i="21"/>
  <c r="CS3" i="21"/>
  <c r="CE3" i="21"/>
  <c r="CK3" i="21"/>
  <c r="BS3" i="21"/>
  <c r="BE3" i="21"/>
  <c r="AX3" i="21"/>
  <c r="BL3" i="21" l="1"/>
  <c r="AI3" i="21"/>
  <c r="AP3" i="21"/>
  <c r="I3" i="21" l="1"/>
  <c r="H3" i="21"/>
  <c r="G3" i="21"/>
  <c r="F3" i="21"/>
  <c r="D3" i="21"/>
  <c r="C3" i="21"/>
</calcChain>
</file>

<file path=xl/sharedStrings.xml><?xml version="1.0" encoding="utf-8"?>
<sst xmlns="http://schemas.openxmlformats.org/spreadsheetml/2006/main" count="1300" uniqueCount="623">
  <si>
    <t>郵便番号1</t>
  </si>
  <si>
    <t>所在地</t>
  </si>
  <si>
    <t>チェック表
⇒</t>
    <rPh sb="4" eb="5">
      <t>ヒョウ</t>
    </rPh>
    <phoneticPr fontId="2"/>
  </si>
  <si>
    <t>発送状況</t>
    <rPh sb="0" eb="2">
      <t>ハッソウ</t>
    </rPh>
    <rPh sb="2" eb="4">
      <t>ジョウキョウ</t>
    </rPh>
    <phoneticPr fontId="2"/>
  </si>
  <si>
    <t>入力状況</t>
    <rPh sb="0" eb="2">
      <t>ニュウリョク</t>
    </rPh>
    <rPh sb="2" eb="4">
      <t>ジョウキョウ</t>
    </rPh>
    <phoneticPr fontId="2"/>
  </si>
  <si>
    <t>済</t>
    <rPh sb="0" eb="1">
      <t>スミ</t>
    </rPh>
    <phoneticPr fontId="2"/>
  </si>
  <si>
    <t>映</t>
    <rPh sb="0" eb="1">
      <t>エイ</t>
    </rPh>
    <phoneticPr fontId="2"/>
  </si>
  <si>
    <t>是正（計画）提出
（または報告）日
201○/月/日</t>
    <rPh sb="0" eb="2">
      <t>ゼセイ</t>
    </rPh>
    <rPh sb="3" eb="5">
      <t>ケイカク</t>
    </rPh>
    <rPh sb="6" eb="8">
      <t>テイシュツ</t>
    </rPh>
    <rPh sb="13" eb="15">
      <t>ホウコク</t>
    </rPh>
    <rPh sb="16" eb="17">
      <t>ヒ</t>
    </rPh>
    <rPh sb="23" eb="24">
      <t>ツキ</t>
    </rPh>
    <rPh sb="25" eb="26">
      <t>ヒ</t>
    </rPh>
    <phoneticPr fontId="2"/>
  </si>
  <si>
    <r>
      <t xml:space="preserve">是正度合集計
</t>
    </r>
    <r>
      <rPr>
        <sz val="10"/>
        <color indexed="8"/>
        <rFont val="ＭＳ Ｐゴシック"/>
        <family val="3"/>
        <charset val="128"/>
      </rPr>
      <t>【◎，○，△】</t>
    </r>
    <rPh sb="0" eb="2">
      <t>ゼセイ</t>
    </rPh>
    <rPh sb="2" eb="4">
      <t>ドアイ</t>
    </rPh>
    <rPh sb="4" eb="6">
      <t>シュウケイ</t>
    </rPh>
    <phoneticPr fontId="2"/>
  </si>
  <si>
    <t>◎</t>
    <phoneticPr fontId="2"/>
  </si>
  <si>
    <r>
      <rPr>
        <b/>
        <sz val="10"/>
        <color indexed="8"/>
        <rFont val="ＭＳ Ｐゴシック"/>
        <family val="3"/>
        <charset val="128"/>
      </rPr>
      <t>提出済</t>
    </r>
    <r>
      <rPr>
        <sz val="10"/>
        <color indexed="8"/>
        <rFont val="ＭＳ Ｐゴシック"/>
        <family val="3"/>
        <charset val="128"/>
      </rPr>
      <t xml:space="preserve">
 （有は用途を入力）
</t>
    </r>
    <r>
      <rPr>
        <sz val="8"/>
        <color indexed="8"/>
        <rFont val="ＭＳ Ｐゴシック"/>
        <family val="3"/>
        <charset val="128"/>
      </rPr>
      <t>『様１』</t>
    </r>
    <rPh sb="0" eb="2">
      <t>テイシュツ</t>
    </rPh>
    <rPh sb="2" eb="3">
      <t>スミ</t>
    </rPh>
    <phoneticPr fontId="2"/>
  </si>
  <si>
    <t>No</t>
    <phoneticPr fontId="2"/>
  </si>
  <si>
    <t>ID</t>
    <phoneticPr fontId="2"/>
  </si>
  <si>
    <t>報告すべき件数でない（対象外）</t>
    <rPh sb="0" eb="2">
      <t>ホウコク</t>
    </rPh>
    <rPh sb="5" eb="7">
      <t>ケンスウ</t>
    </rPh>
    <rPh sb="11" eb="14">
      <t>タイショウガイ</t>
    </rPh>
    <phoneticPr fontId="2"/>
  </si>
  <si>
    <t>定期報告
件数</t>
    <rPh sb="0" eb="2">
      <t>テイキ</t>
    </rPh>
    <rPh sb="2" eb="4">
      <t>ホウコク</t>
    </rPh>
    <rPh sb="5" eb="7">
      <t>ケンスウ</t>
    </rPh>
    <phoneticPr fontId="2"/>
  </si>
  <si>
    <t>備　考</t>
    <rPh sb="0" eb="1">
      <t>ビ</t>
    </rPh>
    <rPh sb="2" eb="3">
      <t>コウ</t>
    </rPh>
    <phoneticPr fontId="2"/>
  </si>
  <si>
    <r>
      <t xml:space="preserve">
改善予定の有無
</t>
    </r>
    <r>
      <rPr>
        <sz val="11"/>
        <rFont val="ＭＳ Ｐゴシック"/>
        <family val="3"/>
        <charset val="128"/>
      </rPr>
      <t xml:space="preserve"> （有は用途を入力）</t>
    </r>
    <rPh sb="1" eb="3">
      <t>カイゼン</t>
    </rPh>
    <rPh sb="3" eb="5">
      <t>ヨテイ</t>
    </rPh>
    <rPh sb="6" eb="8">
      <t>ウム</t>
    </rPh>
    <phoneticPr fontId="2"/>
  </si>
  <si>
    <t>病院等</t>
    <rPh sb="0" eb="2">
      <t>ビョウイン</t>
    </rPh>
    <phoneticPr fontId="2"/>
  </si>
  <si>
    <r>
      <rPr>
        <b/>
        <sz val="9"/>
        <color indexed="8"/>
        <rFont val="ＭＳ Ｐゴシック"/>
        <family val="3"/>
        <charset val="128"/>
      </rPr>
      <t>改善予定</t>
    </r>
    <r>
      <rPr>
        <sz val="11"/>
        <color indexed="8"/>
        <rFont val="ＭＳ Ｐゴシック"/>
        <family val="3"/>
        <charset val="128"/>
      </rPr>
      <t xml:space="preserve">
【防火扉】
</t>
    </r>
    <rPh sb="0" eb="2">
      <t>カイゼン</t>
    </rPh>
    <rPh sb="2" eb="4">
      <t>ヨテイ</t>
    </rPh>
    <rPh sb="6" eb="8">
      <t>ボウカ</t>
    </rPh>
    <rPh sb="8" eb="9">
      <t>トビラ</t>
    </rPh>
    <phoneticPr fontId="2"/>
  </si>
  <si>
    <r>
      <rPr>
        <b/>
        <sz val="9"/>
        <color indexed="8"/>
        <rFont val="ＭＳ Ｐゴシック"/>
        <family val="3"/>
        <charset val="128"/>
      </rPr>
      <t>改善予定</t>
    </r>
    <r>
      <rPr>
        <sz val="11"/>
        <color indexed="8"/>
        <rFont val="ＭＳ Ｐゴシック"/>
        <family val="3"/>
        <charset val="128"/>
      </rPr>
      <t xml:space="preserve">
【防火シャッター】
</t>
    </r>
    <rPh sb="0" eb="2">
      <t>カイゼン</t>
    </rPh>
    <rPh sb="2" eb="4">
      <t>ヨテイ</t>
    </rPh>
    <rPh sb="6" eb="8">
      <t>ボウカ</t>
    </rPh>
    <phoneticPr fontId="2"/>
  </si>
  <si>
    <r>
      <rPr>
        <b/>
        <sz val="9"/>
        <color indexed="8"/>
        <rFont val="ＭＳ Ｐゴシック"/>
        <family val="3"/>
        <charset val="128"/>
      </rPr>
      <t>改善予定</t>
    </r>
    <r>
      <rPr>
        <sz val="11"/>
        <color indexed="8"/>
        <rFont val="ＭＳ Ｐゴシック"/>
        <family val="3"/>
        <charset val="128"/>
      </rPr>
      <t xml:space="preserve">
【総合】
</t>
    </r>
    <rPh sb="0" eb="2">
      <t>カイゼン</t>
    </rPh>
    <rPh sb="2" eb="4">
      <t>ヨテイ</t>
    </rPh>
    <rPh sb="6" eb="8">
      <t>ソウゴウ</t>
    </rPh>
    <phoneticPr fontId="2"/>
  </si>
  <si>
    <r>
      <rPr>
        <b/>
        <sz val="9"/>
        <color indexed="8"/>
        <rFont val="ＭＳ Ｐゴシック"/>
        <family val="3"/>
        <charset val="128"/>
      </rPr>
      <t>改善予定</t>
    </r>
    <r>
      <rPr>
        <sz val="11"/>
        <color indexed="8"/>
        <rFont val="ＭＳ Ｐゴシック"/>
        <family val="3"/>
        <charset val="128"/>
      </rPr>
      <t xml:space="preserve">
【耐火クロススクリーン】
</t>
    </r>
    <rPh sb="0" eb="2">
      <t>カイゼン</t>
    </rPh>
    <rPh sb="2" eb="4">
      <t>ヨテイ</t>
    </rPh>
    <rPh sb="6" eb="8">
      <t>タイカ</t>
    </rPh>
    <phoneticPr fontId="2"/>
  </si>
  <si>
    <r>
      <rPr>
        <b/>
        <sz val="9"/>
        <color indexed="8"/>
        <rFont val="ＭＳ Ｐゴシック"/>
        <family val="3"/>
        <charset val="128"/>
      </rPr>
      <t>改善予定</t>
    </r>
    <r>
      <rPr>
        <sz val="11"/>
        <color indexed="8"/>
        <rFont val="ＭＳ Ｐゴシック"/>
        <family val="3"/>
        <charset val="128"/>
      </rPr>
      <t xml:space="preserve">
【連動機構】
</t>
    </r>
    <rPh sb="0" eb="2">
      <t>カイゼン</t>
    </rPh>
    <rPh sb="2" eb="4">
      <t>ヨテイ</t>
    </rPh>
    <rPh sb="6" eb="8">
      <t>レンドウ</t>
    </rPh>
    <rPh sb="8" eb="10">
      <t>キコウ</t>
    </rPh>
    <phoneticPr fontId="2"/>
  </si>
  <si>
    <r>
      <rPr>
        <b/>
        <sz val="9"/>
        <color indexed="8"/>
        <rFont val="ＭＳ Ｐゴシック"/>
        <family val="3"/>
        <charset val="128"/>
      </rPr>
      <t>改善予定</t>
    </r>
    <r>
      <rPr>
        <sz val="11"/>
        <color indexed="8"/>
        <rFont val="ＭＳ Ｐゴシック"/>
        <family val="3"/>
        <charset val="128"/>
      </rPr>
      <t xml:space="preserve">
【ドレンチャー等】
</t>
    </r>
    <rPh sb="0" eb="2">
      <t>カイゼン</t>
    </rPh>
    <rPh sb="2" eb="4">
      <t>ヨテイ</t>
    </rPh>
    <rPh sb="12" eb="13">
      <t>トウ</t>
    </rPh>
    <phoneticPr fontId="2"/>
  </si>
  <si>
    <t>博物館等</t>
    <rPh sb="0" eb="3">
      <t>ハクブツカン</t>
    </rPh>
    <rPh sb="3" eb="4">
      <t>トウ</t>
    </rPh>
    <phoneticPr fontId="2"/>
  </si>
  <si>
    <r>
      <rPr>
        <b/>
        <sz val="9"/>
        <color indexed="8"/>
        <rFont val="ＭＳ Ｐゴシック"/>
        <family val="3"/>
        <charset val="128"/>
      </rPr>
      <t>要是正</t>
    </r>
    <r>
      <rPr>
        <sz val="11"/>
        <color indexed="8"/>
        <rFont val="ＭＳ Ｐゴシック"/>
        <family val="3"/>
        <charset val="128"/>
      </rPr>
      <t xml:space="preserve">
【防火扉】
</t>
    </r>
    <rPh sb="0" eb="1">
      <t>ヨウ</t>
    </rPh>
    <rPh sb="1" eb="3">
      <t>ゼセイ</t>
    </rPh>
    <rPh sb="5" eb="7">
      <t>ボウカ</t>
    </rPh>
    <rPh sb="7" eb="8">
      <t>トビラ</t>
    </rPh>
    <phoneticPr fontId="2"/>
  </si>
  <si>
    <r>
      <rPr>
        <b/>
        <sz val="9"/>
        <color indexed="8"/>
        <rFont val="ＭＳ Ｐゴシック"/>
        <family val="3"/>
        <charset val="128"/>
      </rPr>
      <t>要是正</t>
    </r>
    <r>
      <rPr>
        <sz val="11"/>
        <color indexed="8"/>
        <rFont val="ＭＳ Ｐゴシック"/>
        <family val="3"/>
        <charset val="128"/>
      </rPr>
      <t xml:space="preserve">
【総合】
</t>
    </r>
    <rPh sb="0" eb="1">
      <t>ヨウ</t>
    </rPh>
    <rPh sb="1" eb="3">
      <t>ゼセイ</t>
    </rPh>
    <rPh sb="3" eb="4">
      <t>カイテイ</t>
    </rPh>
    <rPh sb="5" eb="7">
      <t>ソウゴウ</t>
    </rPh>
    <phoneticPr fontId="2"/>
  </si>
  <si>
    <r>
      <rPr>
        <b/>
        <sz val="9"/>
        <color indexed="8"/>
        <rFont val="ＭＳ Ｐゴシック"/>
        <family val="3"/>
        <charset val="128"/>
      </rPr>
      <t>要是正</t>
    </r>
    <r>
      <rPr>
        <sz val="11"/>
        <color indexed="8"/>
        <rFont val="ＭＳ Ｐゴシック"/>
        <family val="3"/>
        <charset val="128"/>
      </rPr>
      <t xml:space="preserve">
【防火シャッター】
</t>
    </r>
    <rPh sb="0" eb="1">
      <t>ヨウ</t>
    </rPh>
    <rPh sb="1" eb="3">
      <t>ゼセイ</t>
    </rPh>
    <rPh sb="5" eb="7">
      <t>ボウカ</t>
    </rPh>
    <phoneticPr fontId="2"/>
  </si>
  <si>
    <r>
      <rPr>
        <b/>
        <sz val="9"/>
        <color indexed="8"/>
        <rFont val="ＭＳ Ｐゴシック"/>
        <family val="3"/>
        <charset val="128"/>
      </rPr>
      <t>要是正</t>
    </r>
    <r>
      <rPr>
        <sz val="11"/>
        <color indexed="8"/>
        <rFont val="ＭＳ Ｐゴシック"/>
        <family val="3"/>
        <charset val="128"/>
      </rPr>
      <t xml:space="preserve">
【総合】
</t>
    </r>
    <rPh sb="0" eb="1">
      <t>ヨウ</t>
    </rPh>
    <rPh sb="1" eb="3">
      <t>ゼセイ</t>
    </rPh>
    <rPh sb="5" eb="7">
      <t>ソウゴウ</t>
    </rPh>
    <phoneticPr fontId="2"/>
  </si>
  <si>
    <r>
      <rPr>
        <b/>
        <sz val="9"/>
        <color indexed="8"/>
        <rFont val="ＭＳ Ｐゴシック"/>
        <family val="3"/>
        <charset val="128"/>
      </rPr>
      <t>要是正</t>
    </r>
    <r>
      <rPr>
        <sz val="11"/>
        <color indexed="8"/>
        <rFont val="ＭＳ Ｐゴシック"/>
        <family val="3"/>
        <charset val="128"/>
      </rPr>
      <t xml:space="preserve">
【耐火クロススクリーン】
</t>
    </r>
    <rPh sb="0" eb="1">
      <t>ヨウ</t>
    </rPh>
    <rPh sb="1" eb="3">
      <t>ゼセイ</t>
    </rPh>
    <rPh sb="5" eb="7">
      <t>タイカ</t>
    </rPh>
    <phoneticPr fontId="2"/>
  </si>
  <si>
    <r>
      <rPr>
        <b/>
        <sz val="9"/>
        <color indexed="8"/>
        <rFont val="ＭＳ Ｐゴシック"/>
        <family val="3"/>
        <charset val="128"/>
      </rPr>
      <t>要是正</t>
    </r>
    <r>
      <rPr>
        <sz val="11"/>
        <color indexed="8"/>
        <rFont val="ＭＳ Ｐゴシック"/>
        <family val="3"/>
        <charset val="128"/>
      </rPr>
      <t xml:space="preserve">
【連動機構】
</t>
    </r>
    <rPh sb="0" eb="1">
      <t>ヨウ</t>
    </rPh>
    <rPh sb="1" eb="3">
      <t>ゼセイ</t>
    </rPh>
    <rPh sb="5" eb="7">
      <t>レンドウ</t>
    </rPh>
    <rPh sb="7" eb="9">
      <t>キコウ</t>
    </rPh>
    <phoneticPr fontId="2"/>
  </si>
  <si>
    <r>
      <rPr>
        <b/>
        <sz val="9"/>
        <color indexed="8"/>
        <rFont val="ＭＳ Ｐゴシック"/>
        <family val="3"/>
        <charset val="128"/>
      </rPr>
      <t>要是正</t>
    </r>
    <r>
      <rPr>
        <sz val="11"/>
        <color indexed="8"/>
        <rFont val="ＭＳ Ｐゴシック"/>
        <family val="3"/>
        <charset val="128"/>
      </rPr>
      <t xml:space="preserve">
【ドレンチャー等】
</t>
    </r>
    <rPh sb="0" eb="1">
      <t>ヨウ</t>
    </rPh>
    <rPh sb="1" eb="3">
      <t>ゼセイ</t>
    </rPh>
    <rPh sb="11" eb="12">
      <t>トウ</t>
    </rPh>
    <phoneticPr fontId="2"/>
  </si>
  <si>
    <r>
      <rPr>
        <b/>
        <sz val="11"/>
        <color indexed="8"/>
        <rFont val="ＭＳ Ｐゴシック"/>
        <family val="3"/>
        <charset val="128"/>
      </rPr>
      <t>要是正の指摘あり物件</t>
    </r>
    <r>
      <rPr>
        <sz val="11"/>
        <color indexed="8"/>
        <rFont val="ＭＳ Ｐゴシック"/>
        <family val="3"/>
        <charset val="128"/>
      </rPr>
      <t xml:space="preserve">
 </t>
    </r>
    <r>
      <rPr>
        <sz val="9"/>
        <color indexed="8"/>
        <rFont val="ＭＳ Ｐゴシック"/>
        <family val="3"/>
        <charset val="128"/>
      </rPr>
      <t xml:space="preserve">（有は用途を入力）
</t>
    </r>
    <rPh sb="0" eb="1">
      <t>ヨウ</t>
    </rPh>
    <rPh sb="1" eb="3">
      <t>ゼセイ</t>
    </rPh>
    <rPh sb="4" eb="6">
      <t>シテキ</t>
    </rPh>
    <rPh sb="8" eb="10">
      <t>ブッケン</t>
    </rPh>
    <rPh sb="15" eb="17">
      <t>ヨウト</t>
    </rPh>
    <rPh sb="18" eb="20">
      <t>ニュウリョク</t>
    </rPh>
    <phoneticPr fontId="2"/>
  </si>
  <si>
    <r>
      <rPr>
        <b/>
        <sz val="11"/>
        <color indexed="8"/>
        <rFont val="ＭＳ Ｐゴシック"/>
        <family val="3"/>
        <charset val="128"/>
      </rPr>
      <t>既存不適格</t>
    </r>
    <r>
      <rPr>
        <sz val="11"/>
        <color indexed="8"/>
        <rFont val="ＭＳ Ｐゴシック"/>
        <family val="3"/>
        <charset val="128"/>
      </rPr>
      <t xml:space="preserve">
 </t>
    </r>
    <r>
      <rPr>
        <sz val="9"/>
        <color indexed="8"/>
        <rFont val="ＭＳ Ｐゴシック"/>
        <family val="3"/>
        <charset val="128"/>
      </rPr>
      <t>（有は用途を入力）</t>
    </r>
    <rPh sb="0" eb="2">
      <t>キゾン</t>
    </rPh>
    <rPh sb="2" eb="5">
      <t>フテキカク</t>
    </rPh>
    <rPh sb="10" eb="12">
      <t>ヨウト</t>
    </rPh>
    <rPh sb="13" eb="15">
      <t>ニュウリョク</t>
    </rPh>
    <phoneticPr fontId="2"/>
  </si>
  <si>
    <r>
      <rPr>
        <b/>
        <sz val="9"/>
        <color indexed="8"/>
        <rFont val="ＭＳ Ｐゴシック"/>
        <family val="3"/>
        <charset val="128"/>
      </rPr>
      <t>既存不適格</t>
    </r>
    <r>
      <rPr>
        <sz val="11"/>
        <color indexed="8"/>
        <rFont val="ＭＳ Ｐゴシック"/>
        <family val="3"/>
        <charset val="128"/>
      </rPr>
      <t xml:space="preserve">
【防火扉】
</t>
    </r>
    <rPh sb="0" eb="2">
      <t>キゾン</t>
    </rPh>
    <rPh sb="2" eb="5">
      <t>フテキカク</t>
    </rPh>
    <rPh sb="7" eb="9">
      <t>ボウカ</t>
    </rPh>
    <rPh sb="9" eb="10">
      <t>トビラ</t>
    </rPh>
    <phoneticPr fontId="2"/>
  </si>
  <si>
    <r>
      <rPr>
        <b/>
        <sz val="9"/>
        <color indexed="8"/>
        <rFont val="ＭＳ Ｐゴシック"/>
        <family val="3"/>
        <charset val="128"/>
      </rPr>
      <t>既存不適格</t>
    </r>
    <r>
      <rPr>
        <sz val="11"/>
        <color indexed="8"/>
        <rFont val="ＭＳ Ｐゴシック"/>
        <family val="3"/>
        <charset val="128"/>
      </rPr>
      <t xml:space="preserve">
【総合】
</t>
    </r>
    <rPh sb="0" eb="2">
      <t>キゾン</t>
    </rPh>
    <rPh sb="2" eb="5">
      <t>フテキカク</t>
    </rPh>
    <rPh sb="5" eb="6">
      <t>カイテイ</t>
    </rPh>
    <rPh sb="7" eb="9">
      <t>ソウゴウ</t>
    </rPh>
    <phoneticPr fontId="2"/>
  </si>
  <si>
    <r>
      <rPr>
        <b/>
        <sz val="9"/>
        <color indexed="8"/>
        <rFont val="ＭＳ Ｐゴシック"/>
        <family val="3"/>
        <charset val="128"/>
      </rPr>
      <t>既存不適格</t>
    </r>
    <r>
      <rPr>
        <sz val="11"/>
        <color indexed="8"/>
        <rFont val="ＭＳ Ｐゴシック"/>
        <family val="3"/>
        <charset val="128"/>
      </rPr>
      <t xml:space="preserve">
【総合】
</t>
    </r>
    <rPh sb="0" eb="2">
      <t>キゾン</t>
    </rPh>
    <rPh sb="2" eb="5">
      <t>フテキカク</t>
    </rPh>
    <rPh sb="7" eb="9">
      <t>ソウゴウ</t>
    </rPh>
    <phoneticPr fontId="2"/>
  </si>
  <si>
    <r>
      <rPr>
        <b/>
        <sz val="9"/>
        <color indexed="8"/>
        <rFont val="ＭＳ Ｐゴシック"/>
        <family val="3"/>
        <charset val="128"/>
      </rPr>
      <t>既存不適格</t>
    </r>
    <r>
      <rPr>
        <sz val="11"/>
        <color indexed="8"/>
        <rFont val="ＭＳ Ｐゴシック"/>
        <family val="3"/>
        <charset val="128"/>
      </rPr>
      <t xml:space="preserve">
【防火シャッター】</t>
    </r>
    <rPh sb="0" eb="2">
      <t>キゾン</t>
    </rPh>
    <rPh sb="2" eb="5">
      <t>フテキカク</t>
    </rPh>
    <rPh sb="7" eb="9">
      <t>ボウカ</t>
    </rPh>
    <phoneticPr fontId="2"/>
  </si>
  <si>
    <r>
      <rPr>
        <b/>
        <sz val="9"/>
        <color indexed="8"/>
        <rFont val="ＭＳ Ｐゴシック"/>
        <family val="3"/>
        <charset val="128"/>
      </rPr>
      <t>既存不適格</t>
    </r>
    <r>
      <rPr>
        <sz val="11"/>
        <color indexed="8"/>
        <rFont val="ＭＳ Ｐゴシック"/>
        <family val="3"/>
        <charset val="128"/>
      </rPr>
      <t xml:space="preserve">
【連動機構】
</t>
    </r>
    <rPh sb="0" eb="2">
      <t>キゾン</t>
    </rPh>
    <rPh sb="2" eb="5">
      <t>フテキカク</t>
    </rPh>
    <rPh sb="7" eb="9">
      <t>レンドウ</t>
    </rPh>
    <rPh sb="9" eb="11">
      <t>キコウ</t>
    </rPh>
    <phoneticPr fontId="2"/>
  </si>
  <si>
    <r>
      <rPr>
        <b/>
        <sz val="9"/>
        <color indexed="8"/>
        <rFont val="ＭＳ Ｐゴシック"/>
        <family val="3"/>
        <charset val="128"/>
      </rPr>
      <t>既存不適格</t>
    </r>
    <r>
      <rPr>
        <sz val="11"/>
        <color indexed="8"/>
        <rFont val="ＭＳ Ｐゴシック"/>
        <family val="3"/>
        <charset val="128"/>
      </rPr>
      <t xml:space="preserve">
【耐火クロススクリーン】</t>
    </r>
    <rPh sb="0" eb="2">
      <t>キゾン</t>
    </rPh>
    <rPh sb="2" eb="5">
      <t>フテキカク</t>
    </rPh>
    <rPh sb="7" eb="9">
      <t>タイカ</t>
    </rPh>
    <phoneticPr fontId="2"/>
  </si>
  <si>
    <r>
      <rPr>
        <b/>
        <sz val="9"/>
        <color indexed="8"/>
        <rFont val="ＭＳ Ｐゴシック"/>
        <family val="3"/>
        <charset val="128"/>
      </rPr>
      <t>既存不適格</t>
    </r>
    <r>
      <rPr>
        <sz val="11"/>
        <color indexed="8"/>
        <rFont val="ＭＳ Ｐゴシック"/>
        <family val="3"/>
        <charset val="128"/>
      </rPr>
      <t xml:space="preserve">
【ドレンチャー等】</t>
    </r>
    <rPh sb="0" eb="2">
      <t>キゾン</t>
    </rPh>
    <rPh sb="2" eb="5">
      <t>フテキカク</t>
    </rPh>
    <rPh sb="13" eb="14">
      <t>トウ</t>
    </rPh>
    <phoneticPr fontId="2"/>
  </si>
  <si>
    <t>飲食店等</t>
    <rPh sb="0" eb="2">
      <t>インショク</t>
    </rPh>
    <rPh sb="2" eb="3">
      <t>テン</t>
    </rPh>
    <rPh sb="3" eb="4">
      <t>トウ</t>
    </rPh>
    <phoneticPr fontId="2"/>
  </si>
  <si>
    <t>その他</t>
    <rPh sb="2" eb="3">
      <t>タ</t>
    </rPh>
    <phoneticPr fontId="2"/>
  </si>
  <si>
    <t>○</t>
    <phoneticPr fontId="2"/>
  </si>
  <si>
    <t>△</t>
    <phoneticPr fontId="2"/>
  </si>
  <si>
    <t>指定件数
（建物用途）</t>
    <rPh sb="0" eb="2">
      <t>シテイ</t>
    </rPh>
    <rPh sb="2" eb="4">
      <t>ケンスウ</t>
    </rPh>
    <rPh sb="6" eb="8">
      <t>タテモノ</t>
    </rPh>
    <rPh sb="8" eb="10">
      <t>ヨウト</t>
    </rPh>
    <phoneticPr fontId="2"/>
  </si>
  <si>
    <r>
      <rPr>
        <b/>
        <sz val="9"/>
        <color indexed="8"/>
        <rFont val="ＭＳ Ｐゴシック"/>
        <family val="3"/>
        <charset val="128"/>
      </rPr>
      <t>改善予定</t>
    </r>
    <r>
      <rPr>
        <sz val="11"/>
        <color indexed="8"/>
        <rFont val="ＭＳ Ｐゴシック"/>
        <family val="3"/>
        <charset val="128"/>
      </rPr>
      <t xml:space="preserve">
【連動機構】
</t>
    </r>
    <rPh sb="6" eb="8">
      <t>レンドウ</t>
    </rPh>
    <rPh sb="8" eb="10">
      <t>キコウ</t>
    </rPh>
    <phoneticPr fontId="2"/>
  </si>
  <si>
    <r>
      <t>管理者住所</t>
    </r>
    <r>
      <rPr>
        <sz val="11"/>
        <color rgb="FFFF0000"/>
        <rFont val="ＭＳ Ｐゴシック"/>
        <family val="3"/>
        <charset val="128"/>
      </rPr>
      <t>（赤：修正済み）</t>
    </r>
    <phoneticPr fontId="2"/>
  </si>
  <si>
    <r>
      <t>管理者氏名</t>
    </r>
    <r>
      <rPr>
        <sz val="11"/>
        <color rgb="FFFF0000"/>
        <rFont val="ＭＳ Ｐゴシック"/>
        <family val="3"/>
        <charset val="128"/>
      </rPr>
      <t>（赤：修正済み）</t>
    </r>
    <phoneticPr fontId="2"/>
  </si>
  <si>
    <t>児童福祉施設等</t>
    <phoneticPr fontId="2"/>
  </si>
  <si>
    <t>集会場等</t>
    <phoneticPr fontId="2"/>
  </si>
  <si>
    <t>公</t>
    <rPh sb="0" eb="1">
      <t>コウ</t>
    </rPh>
    <phoneticPr fontId="2"/>
  </si>
  <si>
    <t>飲</t>
    <rPh sb="0" eb="1">
      <t>イン</t>
    </rPh>
    <phoneticPr fontId="2"/>
  </si>
  <si>
    <t>集</t>
    <rPh sb="0" eb="1">
      <t>シュウ</t>
    </rPh>
    <phoneticPr fontId="2"/>
  </si>
  <si>
    <t>病</t>
    <rPh sb="0" eb="1">
      <t>ヤマイ</t>
    </rPh>
    <phoneticPr fontId="2"/>
  </si>
  <si>
    <t>旅</t>
    <rPh sb="0" eb="1">
      <t>タビ</t>
    </rPh>
    <phoneticPr fontId="2"/>
  </si>
  <si>
    <t>遊</t>
    <rPh sb="0" eb="1">
      <t>ユ</t>
    </rPh>
    <phoneticPr fontId="2"/>
  </si>
  <si>
    <t>物</t>
    <rPh sb="0" eb="1">
      <t>モノ</t>
    </rPh>
    <phoneticPr fontId="2"/>
  </si>
  <si>
    <t>児</t>
    <rPh sb="0" eb="1">
      <t>ジ</t>
    </rPh>
    <phoneticPr fontId="2"/>
  </si>
  <si>
    <t>共</t>
    <rPh sb="0" eb="1">
      <t>トモ</t>
    </rPh>
    <phoneticPr fontId="2"/>
  </si>
  <si>
    <t>体</t>
    <rPh sb="0" eb="1">
      <t>カラダ</t>
    </rPh>
    <phoneticPr fontId="2"/>
  </si>
  <si>
    <t>博</t>
    <rPh sb="0" eb="1">
      <t>ヒロ</t>
    </rPh>
    <phoneticPr fontId="2"/>
  </si>
  <si>
    <t>事</t>
    <rPh sb="0" eb="1">
      <t>コト</t>
    </rPh>
    <phoneticPr fontId="2"/>
  </si>
  <si>
    <t>他</t>
    <rPh sb="0" eb="1">
      <t>タ</t>
    </rPh>
    <phoneticPr fontId="2"/>
  </si>
  <si>
    <t>全部</t>
    <rPh sb="0" eb="2">
      <t>ゼンブ</t>
    </rPh>
    <phoneticPr fontId="2"/>
  </si>
  <si>
    <t>一部</t>
    <rPh sb="0" eb="2">
      <t>イチブ</t>
    </rPh>
    <phoneticPr fontId="2"/>
  </si>
  <si>
    <t>防火扉</t>
    <rPh sb="0" eb="2">
      <t>ボウカ</t>
    </rPh>
    <rPh sb="2" eb="3">
      <t>トビラ</t>
    </rPh>
    <phoneticPr fontId="2"/>
  </si>
  <si>
    <t>防火シャッター</t>
    <rPh sb="0" eb="2">
      <t>ボウカ</t>
    </rPh>
    <phoneticPr fontId="2"/>
  </si>
  <si>
    <t>耐火クロススクリーン</t>
    <rPh sb="0" eb="2">
      <t>タイカ</t>
    </rPh>
    <phoneticPr fontId="2"/>
  </si>
  <si>
    <t>ドレンチャーその他</t>
    <rPh sb="8" eb="9">
      <t>タ</t>
    </rPh>
    <phoneticPr fontId="2"/>
  </si>
  <si>
    <t>報告件数</t>
    <rPh sb="0" eb="2">
      <t>ホウコク</t>
    </rPh>
    <rPh sb="2" eb="4">
      <t>ケンスウ</t>
    </rPh>
    <phoneticPr fontId="2"/>
  </si>
  <si>
    <t>設置場所の周囲状況</t>
    <rPh sb="0" eb="2">
      <t>セッチ</t>
    </rPh>
    <rPh sb="2" eb="4">
      <t>バショ</t>
    </rPh>
    <rPh sb="5" eb="7">
      <t>シュウイ</t>
    </rPh>
    <rPh sb="7" eb="9">
      <t>ジョウキョウ</t>
    </rPh>
    <phoneticPr fontId="2"/>
  </si>
  <si>
    <t>扉，枠及び金物</t>
    <rPh sb="0" eb="1">
      <t>トビラ</t>
    </rPh>
    <rPh sb="2" eb="3">
      <t>ワク</t>
    </rPh>
    <rPh sb="3" eb="4">
      <t>オヨ</t>
    </rPh>
    <rPh sb="5" eb="7">
      <t>カナモノ</t>
    </rPh>
    <phoneticPr fontId="2"/>
  </si>
  <si>
    <t>危害防止装置</t>
    <rPh sb="0" eb="2">
      <t>キガイ</t>
    </rPh>
    <rPh sb="2" eb="4">
      <t>ボウシ</t>
    </rPh>
    <rPh sb="4" eb="6">
      <t>ソウチ</t>
    </rPh>
    <phoneticPr fontId="2"/>
  </si>
  <si>
    <t>各種感知器</t>
    <rPh sb="0" eb="2">
      <t>カクシュ</t>
    </rPh>
    <rPh sb="2" eb="5">
      <t>カンチキ</t>
    </rPh>
    <phoneticPr fontId="2"/>
  </si>
  <si>
    <t>温度ヒューズ装置</t>
    <rPh sb="0" eb="2">
      <t>オンド</t>
    </rPh>
    <rPh sb="6" eb="8">
      <t>ソウチ</t>
    </rPh>
    <phoneticPr fontId="2"/>
  </si>
  <si>
    <t>連動制御器</t>
    <rPh sb="0" eb="2">
      <t>レンドウ</t>
    </rPh>
    <rPh sb="2" eb="4">
      <t>セイギョ</t>
    </rPh>
    <rPh sb="4" eb="5">
      <t>キ</t>
    </rPh>
    <phoneticPr fontId="2"/>
  </si>
  <si>
    <t>連動機構用予備電源</t>
    <rPh sb="0" eb="2">
      <t>レンドウ</t>
    </rPh>
    <rPh sb="2" eb="4">
      <t>キコウ</t>
    </rPh>
    <rPh sb="4" eb="5">
      <t>ヨウ</t>
    </rPh>
    <rPh sb="5" eb="7">
      <t>ヨビ</t>
    </rPh>
    <rPh sb="7" eb="9">
      <t>デンゲン</t>
    </rPh>
    <phoneticPr fontId="2"/>
  </si>
  <si>
    <t>自動閉鎖装置</t>
    <rPh sb="0" eb="2">
      <t>ジドウ</t>
    </rPh>
    <rPh sb="2" eb="4">
      <t>ヘイサ</t>
    </rPh>
    <rPh sb="4" eb="6">
      <t>ソウチ</t>
    </rPh>
    <phoneticPr fontId="2"/>
  </si>
  <si>
    <t>駆動装置</t>
    <rPh sb="0" eb="2">
      <t>クドウ</t>
    </rPh>
    <rPh sb="2" eb="4">
      <t>ソウチ</t>
    </rPh>
    <phoneticPr fontId="2"/>
  </si>
  <si>
    <t>カーテン部</t>
    <rPh sb="4" eb="5">
      <t>ブ</t>
    </rPh>
    <phoneticPr fontId="2"/>
  </si>
  <si>
    <t>ケース</t>
    <phoneticPr fontId="2"/>
  </si>
  <si>
    <t>まぐさ及びガイドレール</t>
    <rPh sb="3" eb="4">
      <t>オヨ</t>
    </rPh>
    <phoneticPr fontId="2"/>
  </si>
  <si>
    <t>手動閉鎖装置</t>
    <rPh sb="0" eb="2">
      <t>シュドウ</t>
    </rPh>
    <rPh sb="2" eb="4">
      <t>ヘイサ</t>
    </rPh>
    <rPh sb="4" eb="6">
      <t>ソウチ</t>
    </rPh>
    <phoneticPr fontId="2"/>
  </si>
  <si>
    <t>ケース</t>
    <phoneticPr fontId="2"/>
  </si>
  <si>
    <t>危害防止装置</t>
    <rPh sb="0" eb="6">
      <t>キガイボウシソウチ</t>
    </rPh>
    <phoneticPr fontId="2"/>
  </si>
  <si>
    <t>各種感知器</t>
    <rPh sb="0" eb="5">
      <t>カクシュカンチキ</t>
    </rPh>
    <phoneticPr fontId="2"/>
  </si>
  <si>
    <t>散水
ヘッド</t>
    <rPh sb="0" eb="2">
      <t>サンスイ</t>
    </rPh>
    <phoneticPr fontId="2"/>
  </si>
  <si>
    <t>開閉弁</t>
    <rPh sb="0" eb="2">
      <t>カイヘイ</t>
    </rPh>
    <rPh sb="2" eb="3">
      <t>ベン</t>
    </rPh>
    <phoneticPr fontId="2"/>
  </si>
  <si>
    <t>排水設備</t>
    <rPh sb="0" eb="2">
      <t>ハイスイ</t>
    </rPh>
    <rPh sb="2" eb="4">
      <t>セツビ</t>
    </rPh>
    <phoneticPr fontId="2"/>
  </si>
  <si>
    <t>水源</t>
    <rPh sb="0" eb="2">
      <t>スイゲン</t>
    </rPh>
    <phoneticPr fontId="2"/>
  </si>
  <si>
    <t>加圧送水装置</t>
    <rPh sb="0" eb="2">
      <t>カアツ</t>
    </rPh>
    <rPh sb="2" eb="4">
      <t>ソウスイ</t>
    </rPh>
    <rPh sb="4" eb="6">
      <t>ソウチ</t>
    </rPh>
    <phoneticPr fontId="2"/>
  </si>
  <si>
    <t>報告件数</t>
    <rPh sb="0" eb="4">
      <t>ホウコクケンスウ</t>
    </rPh>
    <phoneticPr fontId="2"/>
  </si>
  <si>
    <t>制御盤</t>
    <rPh sb="0" eb="3">
      <t>セイギョバン</t>
    </rPh>
    <phoneticPr fontId="2"/>
  </si>
  <si>
    <t>ケース</t>
    <phoneticPr fontId="2"/>
  </si>
  <si>
    <t>ケース</t>
    <phoneticPr fontId="2"/>
  </si>
  <si>
    <t>×</t>
    <phoneticPr fontId="2"/>
  </si>
  <si>
    <t>外</t>
    <rPh sb="0" eb="1">
      <t>ガイ</t>
    </rPh>
    <phoneticPr fontId="2"/>
  </si>
  <si>
    <t>未</t>
    <rPh sb="0" eb="1">
      <t>ミ</t>
    </rPh>
    <phoneticPr fontId="2"/>
  </si>
  <si>
    <t>不明</t>
    <rPh sb="0" eb="2">
      <t>フメイ</t>
    </rPh>
    <phoneticPr fontId="2"/>
  </si>
  <si>
    <r>
      <rPr>
        <b/>
        <sz val="10"/>
        <color indexed="8"/>
        <rFont val="ＭＳ Ｐゴシック"/>
        <family val="3"/>
        <charset val="128"/>
      </rPr>
      <t>是正済</t>
    </r>
    <r>
      <rPr>
        <sz val="10"/>
        <color indexed="8"/>
        <rFont val="ＭＳ Ｐゴシック"/>
        <family val="3"/>
        <charset val="128"/>
      </rPr>
      <t xml:space="preserve">
 【防火扉】</t>
    </r>
    <rPh sb="0" eb="2">
      <t>ゼセイ</t>
    </rPh>
    <rPh sb="2" eb="3">
      <t>スミ</t>
    </rPh>
    <rPh sb="6" eb="8">
      <t>ボウカ</t>
    </rPh>
    <rPh sb="8" eb="9">
      <t>トビラ</t>
    </rPh>
    <phoneticPr fontId="2"/>
  </si>
  <si>
    <r>
      <rPr>
        <b/>
        <sz val="10"/>
        <color indexed="8"/>
        <rFont val="ＭＳ Ｐゴシック"/>
        <family val="3"/>
        <charset val="128"/>
      </rPr>
      <t>是正済</t>
    </r>
    <r>
      <rPr>
        <sz val="10"/>
        <color indexed="8"/>
        <rFont val="ＭＳ Ｐゴシック"/>
        <family val="3"/>
        <charset val="128"/>
      </rPr>
      <t xml:space="preserve">
 【防火シャッター】</t>
    </r>
    <rPh sb="0" eb="2">
      <t>ゼセイ</t>
    </rPh>
    <rPh sb="2" eb="3">
      <t>スミ</t>
    </rPh>
    <rPh sb="6" eb="8">
      <t>ボウカ</t>
    </rPh>
    <phoneticPr fontId="2"/>
  </si>
  <si>
    <r>
      <rPr>
        <b/>
        <sz val="10"/>
        <color indexed="8"/>
        <rFont val="ＭＳ Ｐゴシック"/>
        <family val="3"/>
        <charset val="128"/>
      </rPr>
      <t>是正済</t>
    </r>
    <r>
      <rPr>
        <sz val="10"/>
        <color indexed="8"/>
        <rFont val="ＭＳ Ｐゴシック"/>
        <family val="3"/>
        <charset val="128"/>
      </rPr>
      <t xml:space="preserve">
 【耐火クロススクリーン】</t>
    </r>
    <rPh sb="6" eb="8">
      <t>タイカ</t>
    </rPh>
    <phoneticPr fontId="2"/>
  </si>
  <si>
    <r>
      <rPr>
        <b/>
        <sz val="10"/>
        <color indexed="8"/>
        <rFont val="ＭＳ Ｐゴシック"/>
        <family val="3"/>
        <charset val="128"/>
      </rPr>
      <t>是正済</t>
    </r>
    <r>
      <rPr>
        <sz val="10"/>
        <color indexed="8"/>
        <rFont val="ＭＳ Ｐゴシック"/>
        <family val="3"/>
        <charset val="128"/>
      </rPr>
      <t xml:space="preserve">
 【ドレンチャーその他】</t>
    </r>
    <rPh sb="14" eb="15">
      <t>タ</t>
    </rPh>
    <phoneticPr fontId="2"/>
  </si>
  <si>
    <r>
      <rPr>
        <b/>
        <sz val="10"/>
        <color indexed="8"/>
        <rFont val="ＭＳ Ｐゴシック"/>
        <family val="3"/>
        <charset val="128"/>
      </rPr>
      <t>是正済</t>
    </r>
    <r>
      <rPr>
        <sz val="10"/>
        <color indexed="8"/>
        <rFont val="ＭＳ Ｐゴシック"/>
        <family val="3"/>
        <charset val="128"/>
      </rPr>
      <t xml:space="preserve">
 【その他１】</t>
    </r>
    <rPh sb="8" eb="9">
      <t>ホカ</t>
    </rPh>
    <phoneticPr fontId="2"/>
  </si>
  <si>
    <t>物販等</t>
    <phoneticPr fontId="2"/>
  </si>
  <si>
    <t>遊技場等</t>
    <phoneticPr fontId="2"/>
  </si>
  <si>
    <t>公衆浴場等</t>
    <phoneticPr fontId="2"/>
  </si>
  <si>
    <t>体育館等</t>
    <phoneticPr fontId="2"/>
  </si>
  <si>
    <t>映画館等</t>
    <phoneticPr fontId="2"/>
  </si>
  <si>
    <t>旅館等</t>
    <phoneticPr fontId="2"/>
  </si>
  <si>
    <t>共同住宅等</t>
    <phoneticPr fontId="2"/>
  </si>
  <si>
    <t>事務所等</t>
    <phoneticPr fontId="2"/>
  </si>
  <si>
    <r>
      <rPr>
        <b/>
        <sz val="14"/>
        <color rgb="FFFF0000"/>
        <rFont val="ＭＳ Ｐゴシック"/>
        <family val="3"/>
        <charset val="128"/>
      </rPr>
      <t>該当する防火設備</t>
    </r>
    <r>
      <rPr>
        <b/>
        <sz val="11"/>
        <rFont val="ＭＳ Ｐゴシック"/>
        <family val="3"/>
        <charset val="128"/>
      </rPr>
      <t xml:space="preserve">
</t>
    </r>
    <r>
      <rPr>
        <sz val="11"/>
        <rFont val="ＭＳ Ｐゴシック"/>
        <family val="3"/>
        <charset val="128"/>
      </rPr>
      <t>(複数ある場合はすべてに用途を入力)</t>
    </r>
    <rPh sb="0" eb="2">
      <t>ガイトウ</t>
    </rPh>
    <rPh sb="4" eb="6">
      <t>ボウカ</t>
    </rPh>
    <rPh sb="6" eb="8">
      <t>セツビ</t>
    </rPh>
    <rPh sb="10" eb="12">
      <t>フクスウ</t>
    </rPh>
    <rPh sb="14" eb="16">
      <t>バアイ</t>
    </rPh>
    <rPh sb="21" eb="23">
      <t>ヨウト</t>
    </rPh>
    <rPh sb="24" eb="26">
      <t>ニュウリョク</t>
    </rPh>
    <phoneticPr fontId="2"/>
  </si>
  <si>
    <r>
      <rPr>
        <b/>
        <sz val="12"/>
        <rFont val="ＭＳ Ｐゴシック"/>
        <family val="3"/>
        <charset val="128"/>
      </rPr>
      <t>報告，提出，
または判明日</t>
    </r>
    <r>
      <rPr>
        <b/>
        <sz val="12"/>
        <color indexed="10"/>
        <rFont val="ＭＳ Ｐゴシック"/>
        <family val="3"/>
        <charset val="128"/>
      </rPr>
      <t xml:space="preserve">
赤：期限後</t>
    </r>
    <rPh sb="0" eb="2">
      <t>ホウコク</t>
    </rPh>
    <rPh sb="3" eb="5">
      <t>テイシュツ</t>
    </rPh>
    <rPh sb="10" eb="12">
      <t>ハンメイ</t>
    </rPh>
    <rPh sb="12" eb="13">
      <t>ビ</t>
    </rPh>
    <rPh sb="14" eb="15">
      <t>アカ</t>
    </rPh>
    <rPh sb="16" eb="18">
      <t>キゲン</t>
    </rPh>
    <rPh sb="18" eb="19">
      <t>ゴ</t>
    </rPh>
    <phoneticPr fontId="2"/>
  </si>
  <si>
    <t>自動作動装置</t>
    <rPh sb="0" eb="2">
      <t>ジドウ</t>
    </rPh>
    <rPh sb="2" eb="4">
      <t>サドウ</t>
    </rPh>
    <rPh sb="4" eb="6">
      <t>ソウチ</t>
    </rPh>
    <phoneticPr fontId="2"/>
  </si>
  <si>
    <t>手動作動装置</t>
    <rPh sb="0" eb="2">
      <t>シュドウ</t>
    </rPh>
    <rPh sb="2" eb="4">
      <t>サドウ</t>
    </rPh>
    <rPh sb="4" eb="6">
      <t>ソウチ</t>
    </rPh>
    <phoneticPr fontId="2"/>
  </si>
  <si>
    <t>ボ</t>
    <phoneticPr fontId="2"/>
  </si>
  <si>
    <t>ス</t>
    <phoneticPr fontId="2"/>
  </si>
  <si>
    <t>ボーリング場</t>
    <phoneticPr fontId="2"/>
  </si>
  <si>
    <t>スポーツ練習場</t>
    <phoneticPr fontId="2"/>
  </si>
  <si>
    <r>
      <t>建物名称</t>
    </r>
    <r>
      <rPr>
        <sz val="11"/>
        <color rgb="FFFF0000"/>
        <rFont val="ＭＳ Ｐゴシック"/>
        <family val="3"/>
        <charset val="128"/>
      </rPr>
      <t>（赤：修正済み）</t>
    </r>
    <phoneticPr fontId="2"/>
  </si>
  <si>
    <r>
      <rPr>
        <b/>
        <sz val="10"/>
        <color indexed="8"/>
        <rFont val="ＭＳ Ｐゴシック"/>
        <family val="3"/>
        <charset val="128"/>
      </rPr>
      <t>是正済</t>
    </r>
    <r>
      <rPr>
        <sz val="10"/>
        <color indexed="8"/>
        <rFont val="ＭＳ Ｐゴシック"/>
        <family val="3"/>
        <charset val="128"/>
      </rPr>
      <t xml:space="preserve">
 【その他2】</t>
    </r>
    <phoneticPr fontId="2"/>
  </si>
  <si>
    <r>
      <t>会社名</t>
    </r>
    <r>
      <rPr>
        <sz val="11"/>
        <color rgb="FFFF0000"/>
        <rFont val="ＭＳ Ｐゴシック"/>
        <family val="3"/>
        <charset val="128"/>
      </rPr>
      <t>（赤：修正済み）</t>
    </r>
    <phoneticPr fontId="2"/>
  </si>
  <si>
    <t>設置場所の周囲状況</t>
    <phoneticPr fontId="2"/>
  </si>
  <si>
    <t>第三十六号の八様式（第六条関係）（Ａ４）</t>
  </si>
  <si>
    <t>定期検査報告書</t>
  </si>
  <si>
    <t>（防火設備）</t>
  </si>
  <si>
    <t>（第一面）</t>
  </si>
  <si>
    <t>　建築基準法第12条第３項の規定により、定期検査の結果を報告します。この報告書に記載の事項は事実に相違ありません。</t>
  </si>
  <si>
    <t>　特定行政庁　　宇都宮市長　様</t>
    <rPh sb="8" eb="13">
      <t>ウツノミヤシチョウ</t>
    </rPh>
    <phoneticPr fontId="2"/>
  </si>
  <si>
    <t xml:space="preserve"> </t>
  </si>
  <si>
    <t>【１．所有者】</t>
  </si>
  <si>
    <t>【２．管理者】</t>
  </si>
  <si>
    <t>【３．報告対象建築物】</t>
  </si>
  <si>
    <t>【４．検査による指摘の概要】</t>
  </si>
  <si>
    <t>※受付欄</t>
  </si>
  <si>
    <t>※特記欄</t>
  </si>
  <si>
    <t>　　　年　月　日</t>
  </si>
  <si>
    <t>第　　　　　　号</t>
  </si>
  <si>
    <t>係員氏名</t>
  </si>
  <si>
    <t>　　　　</t>
    <phoneticPr fontId="2"/>
  </si>
  <si>
    <t>検査者氏名</t>
    <phoneticPr fontId="2"/>
  </si>
  <si>
    <t>報告者氏名</t>
    <phoneticPr fontId="2"/>
  </si>
  <si>
    <t>（第二面）</t>
  </si>
  <si>
    <t>防火設備の状況等</t>
  </si>
  <si>
    <t>【１．建築物の概要】</t>
  </si>
  <si>
    <t>【２．確認済証交付年月日等】</t>
  </si>
  <si>
    <t>【３．検査日等】</t>
  </si>
  <si>
    <t>【４．防火設備の検査者】</t>
  </si>
  <si>
    <t>　（代表となる検査者）</t>
  </si>
  <si>
    <t>【５．防火設備の概要】</t>
  </si>
  <si>
    <t>　　【イ．避難安全検証法等の適用】</t>
  </si>
  <si>
    <t>　　【ロ．防火設備】</t>
  </si>
  <si>
    <t>【６．防火設備の検査の状況】</t>
  </si>
  <si>
    <t>　　【ロ．指摘の概要】</t>
  </si>
  <si>
    <t>【７．防火設備の不具合の発生状況】</t>
  </si>
  <si>
    <t>【８．備考】</t>
  </si>
  <si>
    <t>（第三面）</t>
  </si>
  <si>
    <t>防火設備に係る不具合の状況</t>
  </si>
  <si>
    <t>不具合を把握した年月</t>
  </si>
  <si>
    <t>不具合の概要</t>
  </si>
  <si>
    <t>考えられる原因</t>
  </si>
  <si>
    <t>改善（予定）年月</t>
  </si>
  <si>
    <t>改善措置の概要等</t>
  </si>
  <si>
    <t>（注意）</t>
  </si>
  <si>
    <t>１．各面共通関係</t>
  </si>
  <si>
    <t>①　※印のある欄は記入しないでください。</t>
  </si>
  <si>
    <t>②　数字は算用数字を、単位はメートル法を用いてください。</t>
  </si>
  <si>
    <t>③　記入欄が不足する場合は、枠を拡大、行を追加して記入するか、別紙に必要な事項を記入し添えてください。</t>
  </si>
  <si>
    <t>２．第一面関係</t>
  </si>
  <si>
    <t>①　検査者が２人以上のときは、代表となる検査者を検査者氏名欄に記入してください。</t>
  </si>
  <si>
    <t>②　１欄及び２欄は、所有者又は管理者が法人のときは、「ロ」はそれぞれ法人の名称及び代表者氏名を、「ニ」はそれぞれ法人の所在地を記入してください。</t>
  </si>
  <si>
    <t>③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</si>
  <si>
    <t>３．第二面関係</t>
  </si>
  <si>
    <t>①　この書類は、建築物ごとに、防火設備の概要及び当該防火設備の構造方法に係る検査結果について作成してください。</t>
  </si>
  <si>
    <t>②　２欄の「イ」及び「ロ」は、検査対象の防火設備を有する建築物に関する直前の確認について、「ハ」及び「ニ」は、検査対象の防火設備を有する建築物に関する直前の完了検査について、それぞれ記入してください。</t>
  </si>
  <si>
    <t>③　２欄の「ロ」及び「ニ」は、該当するチェックボックスに「レ」マークを入れ、「指定確認検査機関」の場合には、併せてその名称を記入してください。</t>
  </si>
  <si>
    <t>④　３欄の「イ」は、検査が終了した年月日を記入し、「ロ」は、検査対象の防火設備に関する直前の報告について記入して下さい。</t>
  </si>
  <si>
    <t>⑤　３欄の「ロ」は、報告の対象となっていない場合には「未実施」のチェックボックスに「レ」マークを入れてください。</t>
  </si>
  <si>
    <t>⑥　３欄の「ハ」は、前回の定期検査の結果を記録した書類の写しの保存の有無について記入してください。</t>
  </si>
  <si>
    <t>⑦　４欄は、代表となる検査者並びに検査に係る防火設備に係る全ての検査者について記入してください。当該防火設備の検査を行った検査者が１人の場合は、その他の検査者欄は削除して構いません。</t>
  </si>
  <si>
    <t>⑧　４欄の「イ」は、検査者の有する資格について記入してください。検査者が防火設備検査員である場合は、防火設備検査員資格者証の交付番号を「防火設備検査員」の番号欄に記入してください。</t>
  </si>
  <si>
    <t>⑨　４欄の「ニ」は、検査者が法人に勤務している場合は、検査者の勤務先について記入し、勤務先が建築士事務所のときは、事務所登録番号を併せて記入してください。</t>
  </si>
  <si>
    <t>⑩　４欄の「ホ」から「ト」までは、検査者が法人に勤務している場合は、検査者の勤務先について記入し、検査者が法人に勤務していない場合は検査者の住所について記入してください。</t>
  </si>
  <si>
    <t>⑪　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</si>
  <si>
    <t>⑫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</si>
  <si>
    <t>⑭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</si>
  <si>
    <t>⑮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</si>
  <si>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⑯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</si>
  <si>
    <t>⑰　各欄に掲げられている項目以外で特に報告すべき事項は、８欄又は別紙に記載して添えてください。</t>
  </si>
  <si>
    <t>４．第三面関係</t>
  </si>
  <si>
    <t>①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</si>
  <si>
    <t>②　「不具合を把握した年月」欄は、当該不具合を把握した年月を記入してください。</t>
  </si>
  <si>
    <t>③　「不具合の概要」欄は、当該不具合の箇所を特定した上で、当該不具合の具体的内容を記入してください。不具合の概要を記入する場合にあっては、当該防火設備が設置されている区画の概要を明記してください。</t>
  </si>
  <si>
    <t>④　「考えられる原因」欄は、当該不具合が生じた原因として主として考えられるものを記入してください。ただし、当該不具合が生じた原因が不明な場合は「不明」と記入してください。</t>
  </si>
  <si>
    <t>⑤　「改善（予定）年月」欄は、既に改善を実施している場合には実施年月を、改善を行う予定がある場合には改善予定年月を記入し、改善を行う予定がない場合には「－」を記入してください。</t>
  </si>
  <si>
    <t>⑥　「改善措置の概要等」欄は、既に改善を実施している場合又は改善を行う予定がある場合に、具体的措置の概要を記入してください。改善を行う予定がない場合には、その理由を記入してください。</t>
  </si>
  <si>
    <t>⑬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</si>
  <si>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【法人名】</t>
    <rPh sb="1" eb="4">
      <t>ホウジンメイ</t>
    </rPh>
    <phoneticPr fontId="2"/>
  </si>
  <si>
    <t>【氏名】</t>
    <rPh sb="1" eb="3">
      <t>シメイ</t>
    </rPh>
    <phoneticPr fontId="2"/>
  </si>
  <si>
    <t>■</t>
    <phoneticPr fontId="2"/>
  </si>
  <si>
    <t>□</t>
  </si>
  <si>
    <t>□</t>
    <phoneticPr fontId="2"/>
  </si>
  <si>
    <t>既存不適格）</t>
    <phoneticPr fontId="2"/>
  </si>
  <si>
    <t>指摘なし</t>
    <phoneticPr fontId="2"/>
  </si>
  <si>
    <t>要是正の指摘あり　（</t>
    <phoneticPr fontId="2"/>
  </si>
  <si>
    <t>　　　　地上　　　</t>
    <phoneticPr fontId="2"/>
  </si>
  <si>
    <t>階</t>
    <rPh sb="0" eb="1">
      <t>カイ</t>
    </rPh>
    <phoneticPr fontId="2"/>
  </si>
  <si>
    <t>地下</t>
    <phoneticPr fontId="2"/>
  </si>
  <si>
    <t>階</t>
    <phoneticPr fontId="2"/>
  </si>
  <si>
    <t>第</t>
    <rPh sb="0" eb="1">
      <t>ダイ</t>
    </rPh>
    <phoneticPr fontId="2"/>
  </si>
  <si>
    <t>号</t>
    <rPh sb="0" eb="1">
      <t>ゴウ</t>
    </rPh>
    <phoneticPr fontId="2"/>
  </si>
  <si>
    <t>建築主事</t>
    <phoneticPr fontId="2"/>
  </si>
  <si>
    <t>記入欄</t>
    <rPh sb="0" eb="3">
      <t>キニュウラン</t>
    </rPh>
    <phoneticPr fontId="2"/>
  </si>
  <si>
    <t>プルダウン選択欄</t>
    <rPh sb="5" eb="7">
      <t>センタク</t>
    </rPh>
    <rPh sb="7" eb="8">
      <t>ラン</t>
    </rPh>
    <phoneticPr fontId="2"/>
  </si>
  <si>
    <t>未実施</t>
    <phoneticPr fontId="2"/>
  </si>
  <si>
    <t>実施</t>
    <phoneticPr fontId="2"/>
  </si>
  <si>
    <t>報告）</t>
    <phoneticPr fontId="2"/>
  </si>
  <si>
    <t>有</t>
    <rPh sb="0" eb="1">
      <t>アリ</t>
    </rPh>
    <phoneticPr fontId="2"/>
  </si>
  <si>
    <t>無</t>
    <rPh sb="0" eb="1">
      <t>ナシ</t>
    </rPh>
    <phoneticPr fontId="2"/>
  </si>
  <si>
    <t>一級</t>
    <rPh sb="0" eb="2">
      <t>イッキュウ</t>
    </rPh>
    <phoneticPr fontId="2"/>
  </si>
  <si>
    <t>建築士※</t>
    <phoneticPr fontId="2"/>
  </si>
  <si>
    <t>大臣</t>
    <rPh sb="0" eb="2">
      <t>ダイジン</t>
    </rPh>
    <phoneticPr fontId="2"/>
  </si>
  <si>
    <t>登録第※</t>
    <phoneticPr fontId="2"/>
  </si>
  <si>
    <t>号</t>
    <phoneticPr fontId="2"/>
  </si>
  <si>
    <t>第</t>
    <phoneticPr fontId="2"/>
  </si>
  <si>
    <t>防火設備検査員</t>
    <rPh sb="0" eb="4">
      <t>ボウカセツビ</t>
    </rPh>
    <rPh sb="4" eb="7">
      <t>ケンサイン</t>
    </rPh>
    <phoneticPr fontId="2"/>
  </si>
  <si>
    <t>二級</t>
    <rPh sb="0" eb="2">
      <t>2キュウ</t>
    </rPh>
    <phoneticPr fontId="2"/>
  </si>
  <si>
    <t>北海道</t>
    <rPh sb="0" eb="3">
      <t>ホッカイドウ</t>
    </rPh>
    <phoneticPr fontId="2"/>
  </si>
  <si>
    <t>青森県</t>
    <rPh sb="0" eb="3">
      <t>アオモリケン</t>
    </rPh>
    <phoneticPr fontId="2"/>
  </si>
  <si>
    <t>岩手県</t>
    <rPh sb="0" eb="3">
      <t>イワテケン</t>
    </rPh>
    <phoneticPr fontId="2"/>
  </si>
  <si>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</si>
  <si>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</si>
  <si>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</si>
  <si>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</si>
  <si>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</si>
  <si>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</si>
  <si>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</si>
  <si>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</si>
  <si>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</si>
  <si>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</si>
  <si>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</si>
  <si>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</si>
  <si>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</si>
  <si>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</si>
  <si>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</si>
  <si>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</si>
  <si>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</si>
  <si>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</si>
  <si>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</si>
  <si>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</si>
  <si>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</si>
  <si>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</si>
  <si>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</si>
  <si>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</si>
  <si>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</si>
  <si>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</si>
  <si>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</si>
  <si>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</si>
  <si>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</si>
  <si>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</si>
  <si>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</si>
  <si>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</si>
  <si>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</si>
  <si>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</si>
  <si>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</si>
  <si>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</si>
  <si>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</si>
  <si>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</si>
  <si>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</si>
  <si>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</si>
  <si>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</si>
  <si>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</si>
  <si>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</si>
  <si>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</si>
  <si>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建築士事務所※</t>
    <rPh sb="3" eb="6">
      <t>ジムショ</t>
    </rPh>
    <phoneticPr fontId="2"/>
  </si>
  <si>
    <t>知事登録第※</t>
    <rPh sb="0" eb="2">
      <t>チジ</t>
    </rPh>
    <phoneticPr fontId="2"/>
  </si>
  <si>
    <t>全館避難安全検証法</t>
    <phoneticPr fontId="2"/>
  </si>
  <si>
    <t>その他（　　　　　　　</t>
    <phoneticPr fontId="2"/>
  </si>
  <si>
    <t>　）</t>
    <phoneticPr fontId="2"/>
  </si>
  <si>
    <t>　　　　</t>
    <phoneticPr fontId="2"/>
  </si>
  <si>
    <t>防火扉　（</t>
    <phoneticPr fontId="2"/>
  </si>
  <si>
    <t>枚）</t>
    <phoneticPr fontId="2"/>
  </si>
  <si>
    <t>防火シャッター　（</t>
    <phoneticPr fontId="2"/>
  </si>
  <si>
    <t>階）</t>
    <phoneticPr fontId="2"/>
  </si>
  <si>
    <t>　　　</t>
    <phoneticPr fontId="2"/>
  </si>
  <si>
    <t>耐火クロススクリーン（</t>
    <phoneticPr fontId="2"/>
  </si>
  <si>
    <t>ドレンチャー（</t>
    <phoneticPr fontId="2"/>
  </si>
  <si>
    <t>　台）</t>
    <rPh sb="1" eb="2">
      <t>ダイ</t>
    </rPh>
    <phoneticPr fontId="2"/>
  </si>
  <si>
    <t>　　【イ．指摘の内容】</t>
    <phoneticPr fontId="2"/>
  </si>
  <si>
    <t>既存不適格）</t>
    <phoneticPr fontId="2"/>
  </si>
  <si>
    <t>指摘なし</t>
    <phoneticPr fontId="2"/>
  </si>
  <si>
    <t>　　【ハ．改善予定の有無】</t>
    <phoneticPr fontId="2"/>
  </si>
  <si>
    <t>無</t>
    <rPh sb="0" eb="1">
      <t>ナシ</t>
    </rPh>
    <phoneticPr fontId="2"/>
  </si>
  <si>
    <t>有（令和</t>
    <rPh sb="0" eb="1">
      <t>アリ</t>
    </rPh>
    <phoneticPr fontId="2"/>
  </si>
  <si>
    <t>に改善予定）</t>
    <phoneticPr fontId="2"/>
  </si>
  <si>
    <t>　　【イ．不具合】</t>
    <phoneticPr fontId="2"/>
  </si>
  <si>
    <t>　　【ロ．不具合記録】</t>
    <phoneticPr fontId="2"/>
  </si>
  <si>
    <t>　　【ハ．改善の状況】</t>
    <phoneticPr fontId="2"/>
  </si>
  <si>
    <t>実施済</t>
    <phoneticPr fontId="2"/>
  </si>
  <si>
    <t>改善予定（</t>
    <phoneticPr fontId="2"/>
  </si>
  <si>
    <t>予定なし</t>
    <phoneticPr fontId="2"/>
  </si>
  <si>
    <t>　※整理番号欄</t>
    <phoneticPr fontId="2"/>
  </si>
  <si>
    <t>㎡</t>
    <phoneticPr fontId="2"/>
  </si>
  <si>
    <t>ＩＤ（半角）</t>
    <phoneticPr fontId="2"/>
  </si>
  <si>
    <t>宇都宮市</t>
    <rPh sb="0" eb="4">
      <t>ウツノミヤシ</t>
    </rPh>
    <phoneticPr fontId="2"/>
  </si>
  <si>
    <r>
      <t>別記第一号</t>
    </r>
    <r>
      <rPr>
        <sz val="8"/>
        <rFont val="ＭＳ 明朝"/>
        <family val="1"/>
        <charset val="128"/>
      </rPr>
      <t>（A４)　</t>
    </r>
    <rPh sb="0" eb="2">
      <t>ベッキ</t>
    </rPh>
    <rPh sb="2" eb="3">
      <t>ダイ</t>
    </rPh>
    <rPh sb="3" eb="5">
      <t>イチゴウ</t>
    </rPh>
    <phoneticPr fontId="2"/>
  </si>
  <si>
    <t>検査結果表</t>
    <rPh sb="0" eb="2">
      <t>ケンサ</t>
    </rPh>
    <rPh sb="2" eb="5">
      <t>ケッカヒョウ</t>
    </rPh>
    <phoneticPr fontId="2"/>
  </si>
  <si>
    <t>（防火扉）</t>
    <rPh sb="1" eb="4">
      <t>ボウカトビラ</t>
    </rPh>
    <phoneticPr fontId="2"/>
  </si>
  <si>
    <t>当該検査に関与した検査者</t>
    <rPh sb="0" eb="2">
      <t>トウガイ</t>
    </rPh>
    <rPh sb="2" eb="4">
      <t>ケンサ</t>
    </rPh>
    <rPh sb="5" eb="7">
      <t>カンヨ</t>
    </rPh>
    <rPh sb="9" eb="12">
      <t>ケンサシャ</t>
    </rPh>
    <phoneticPr fontId="2"/>
  </si>
  <si>
    <t>　　氏　名</t>
    <rPh sb="2" eb="3">
      <t>シ</t>
    </rPh>
    <rPh sb="4" eb="5">
      <t>メイ</t>
    </rPh>
    <phoneticPr fontId="2"/>
  </si>
  <si>
    <t>検査者番号</t>
    <rPh sb="0" eb="2">
      <t>ケンサ</t>
    </rPh>
    <rPh sb="2" eb="3">
      <t>シャ</t>
    </rPh>
    <rPh sb="3" eb="5">
      <t>バンゴウ</t>
    </rPh>
    <phoneticPr fontId="2"/>
  </si>
  <si>
    <t>代表となる検査者</t>
    <rPh sb="0" eb="2">
      <t>ダイヒョウ</t>
    </rPh>
    <rPh sb="5" eb="8">
      <t>ケンサシャ</t>
    </rPh>
    <phoneticPr fontId="2"/>
  </si>
  <si>
    <t>その他の検査者</t>
    <rPh sb="2" eb="3">
      <t>タ</t>
    </rPh>
    <rPh sb="4" eb="6">
      <t>ケンサ</t>
    </rPh>
    <rPh sb="6" eb="7">
      <t>シャ</t>
    </rPh>
    <phoneticPr fontId="2"/>
  </si>
  <si>
    <t>番号</t>
    <rPh sb="0" eb="2">
      <t>バンゴウ</t>
    </rPh>
    <phoneticPr fontId="2"/>
  </si>
  <si>
    <t>検　査　項　目　</t>
    <rPh sb="0" eb="1">
      <t>ケン</t>
    </rPh>
    <rPh sb="2" eb="3">
      <t>サ</t>
    </rPh>
    <phoneticPr fontId="2"/>
  </si>
  <si>
    <t>検査事項</t>
    <rPh sb="0" eb="2">
      <t>ケンサ</t>
    </rPh>
    <rPh sb="2" eb="4">
      <t>ジコウ</t>
    </rPh>
    <phoneticPr fontId="2"/>
  </si>
  <si>
    <t>対象外項目</t>
    <rPh sb="0" eb="3">
      <t>タイショウガイ</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</si>
  <si>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</si>
  <si>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</si>
  <si>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phoneticPr fontId="2"/>
  </si>
  <si>
    <t>要是正</t>
    <rPh sb="0" eb="1">
      <t>ヨウ</t>
    </rPh>
    <rPh sb="1" eb="3">
      <t>ゼセイ</t>
    </rPh>
    <phoneticPr fontId="2"/>
  </si>
  <si>
    <t>既　存
不適格</t>
    <phoneticPr fontId="2"/>
  </si>
  <si>
    <t>(1)</t>
    <phoneticPr fontId="2"/>
  </si>
  <si>
    <t>防火扉</t>
    <rPh sb="0" eb="3">
      <t>ボウカトビラ</t>
    </rPh>
    <phoneticPr fontId="2"/>
  </si>
  <si>
    <t>設置場所の周囲状況</t>
    <rPh sb="6" eb="7">
      <t>イ</t>
    </rPh>
    <phoneticPr fontId="11"/>
  </si>
  <si>
    <t>閉鎖の障害となる物品の放置の状況</t>
  </si>
  <si>
    <t>(2)</t>
  </si>
  <si>
    <t>扉、枠及び金物</t>
    <rPh sb="2" eb="3">
      <t>ワク</t>
    </rPh>
    <rPh sb="3" eb="4">
      <t>オヨ</t>
    </rPh>
    <rPh sb="5" eb="7">
      <t>カナモノ</t>
    </rPh>
    <phoneticPr fontId="11"/>
  </si>
  <si>
    <t>扉の取付けの状況</t>
  </si>
  <si>
    <t>(3)</t>
  </si>
  <si>
    <t>扉、枠及び金物の劣化及び損傷の状況</t>
    <rPh sb="3" eb="4">
      <t>オヨ</t>
    </rPh>
    <rPh sb="10" eb="11">
      <t>オヨ</t>
    </rPh>
    <phoneticPr fontId="11"/>
  </si>
  <si>
    <t>(4)</t>
  </si>
  <si>
    <t>危害防止装置</t>
  </si>
  <si>
    <t>作動の状況</t>
    <rPh sb="0" eb="2">
      <t>サドウ</t>
    </rPh>
    <rPh sb="3" eb="5">
      <t>ジョウキョウ</t>
    </rPh>
    <phoneticPr fontId="11"/>
  </si>
  <si>
    <t>(5)</t>
  </si>
  <si>
    <t>連動機構</t>
  </si>
  <si>
    <t>煙感知器、熱煙複合式感知器及び熱感知器</t>
    <rPh sb="13" eb="14">
      <t>オヨ</t>
    </rPh>
    <phoneticPr fontId="11"/>
  </si>
  <si>
    <t>設置位置</t>
  </si>
  <si>
    <t>(6)</t>
  </si>
  <si>
    <t>感知の状況</t>
    <rPh sb="0" eb="2">
      <t>カンチ</t>
    </rPh>
    <phoneticPr fontId="11"/>
  </si>
  <si>
    <t>(7)</t>
  </si>
  <si>
    <t>温度ヒューズ装置</t>
    <rPh sb="6" eb="8">
      <t>ソウチ</t>
    </rPh>
    <phoneticPr fontId="11"/>
  </si>
  <si>
    <t>設置の状況</t>
    <rPh sb="0" eb="2">
      <t>セッチ</t>
    </rPh>
    <rPh sb="3" eb="5">
      <t>ジョウキョウ</t>
    </rPh>
    <phoneticPr fontId="11"/>
  </si>
  <si>
    <t>(8)</t>
  </si>
  <si>
    <t>連動制御器</t>
  </si>
  <si>
    <t>スイッチ類及び表示灯の状況</t>
    <rPh sb="4" eb="5">
      <t>ルイ</t>
    </rPh>
    <rPh sb="5" eb="6">
      <t>オヨ</t>
    </rPh>
    <rPh sb="7" eb="10">
      <t>ヒョウジトウ</t>
    </rPh>
    <rPh sb="11" eb="13">
      <t>ジョウキョウ</t>
    </rPh>
    <phoneticPr fontId="11"/>
  </si>
  <si>
    <t>(9)</t>
  </si>
  <si>
    <t>結線接続の状況</t>
  </si>
  <si>
    <t>(10)</t>
  </si>
  <si>
    <t>接地の状況</t>
  </si>
  <si>
    <t>(11)</t>
  </si>
  <si>
    <t>予備電源への切り替えの状況</t>
  </si>
  <si>
    <t>(12)</t>
  </si>
  <si>
    <t>連動機構用予備電源</t>
    <rPh sb="0" eb="2">
      <t>レンドウ</t>
    </rPh>
    <rPh sb="2" eb="4">
      <t>キコウ</t>
    </rPh>
    <rPh sb="4" eb="5">
      <t>ヨウ</t>
    </rPh>
    <phoneticPr fontId="11"/>
  </si>
  <si>
    <t>劣化及び損傷の状況</t>
    <rPh sb="0" eb="2">
      <t>レッカ</t>
    </rPh>
    <rPh sb="2" eb="3">
      <t>オヨ</t>
    </rPh>
    <rPh sb="4" eb="6">
      <t>ソンショウ</t>
    </rPh>
    <rPh sb="7" eb="9">
      <t>ジョウキョウ</t>
    </rPh>
    <phoneticPr fontId="11"/>
  </si>
  <si>
    <t>(13)</t>
  </si>
  <si>
    <t>容量の状況</t>
    <rPh sb="0" eb="2">
      <t>ヨウリョウ</t>
    </rPh>
    <rPh sb="3" eb="5">
      <t>ジョウキョウ</t>
    </rPh>
    <phoneticPr fontId="11"/>
  </si>
  <si>
    <t>(14)</t>
  </si>
  <si>
    <t>自動閉鎖装置</t>
  </si>
  <si>
    <t>(15)</t>
  </si>
  <si>
    <t>再ロック防止機構の作動の状況</t>
    <rPh sb="9" eb="11">
      <t>サドウ</t>
    </rPh>
    <rPh sb="12" eb="14">
      <t>ジョウキョウ</t>
    </rPh>
    <phoneticPr fontId="11"/>
  </si>
  <si>
    <t>(16)</t>
  </si>
  <si>
    <t>総合的な作動の状況</t>
  </si>
  <si>
    <t>防火扉の閉鎖の状況</t>
  </si>
  <si>
    <t>(17)</t>
  </si>
  <si>
    <t>防火区画の形成の状況</t>
  </si>
  <si>
    <t>上記以外の検査項目</t>
    <rPh sb="5" eb="7">
      <t>ケンサ</t>
    </rPh>
    <phoneticPr fontId="2"/>
  </si>
  <si>
    <t>特記事項</t>
    <rPh sb="0" eb="1">
      <t>トク</t>
    </rPh>
    <rPh sb="1" eb="3">
      <t>キジ</t>
    </rPh>
    <rPh sb="3" eb="4">
      <t>コウ</t>
    </rPh>
    <phoneticPr fontId="2"/>
  </si>
  <si>
    <t>検査項目</t>
    <rPh sb="0" eb="2">
      <t>ケンサ</t>
    </rPh>
    <rPh sb="2" eb="4">
      <t>コウモク</t>
    </rPh>
    <phoneticPr fontId="2"/>
  </si>
  <si>
    <t>指摘の具体的内容等</t>
    <rPh sb="0" eb="2">
      <t>シテキ</t>
    </rPh>
    <rPh sb="8" eb="9">
      <t>トウ</t>
    </rPh>
    <phoneticPr fontId="2"/>
  </si>
  <si>
    <t>改善（予定）年月</t>
    <rPh sb="0" eb="2">
      <t>カイゼン</t>
    </rPh>
    <rPh sb="3" eb="5">
      <t>ヨテイ</t>
    </rPh>
    <rPh sb="6" eb="8">
      <t>ネンゲツ</t>
    </rPh>
    <phoneticPr fontId="2"/>
  </si>
  <si>
    <t>（注意）</t>
    <rPh sb="1" eb="3">
      <t>チュウイ</t>
    </rPh>
    <phoneticPr fontId="2"/>
  </si>
  <si>
    <t>①</t>
    <phoneticPr fontId="2"/>
  </si>
  <si>
    <t>　この書類は、建築物ごとに作成してください。</t>
    <rPh sb="7" eb="10">
      <t>ケンチクブツ</t>
    </rPh>
    <phoneticPr fontId="2"/>
  </si>
  <si>
    <t>②</t>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</si>
  <si>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</si>
  <si>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③</t>
    <phoneticPr fontId="2"/>
  </si>
  <si>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phoneticPr fontId="2"/>
  </si>
  <si>
    <t>④</t>
    <phoneticPr fontId="2"/>
  </si>
  <si>
    <t>　該当しない検査項目がある場合は、当該項目の「番号」欄から「担当検査者番号」欄までを取消線で抹消してください。</t>
    <rPh sb="17" eb="19">
      <t>トウガイ</t>
    </rPh>
    <rPh sb="19" eb="21">
      <t>コウモク</t>
    </rPh>
    <rPh sb="32" eb="34">
      <t>ケンサ</t>
    </rPh>
    <rPh sb="42" eb="44">
      <t>トリケシ</t>
    </rPh>
    <phoneticPr fontId="2"/>
  </si>
  <si>
    <t>⑤</t>
    <phoneticPr fontId="2"/>
  </si>
  <si>
    <t>　「検査結果」欄は、別表（い）欄に掲げる各検査項目ごとに記入してください。</t>
    <rPh sb="2" eb="4">
      <t>ケンサ</t>
    </rPh>
    <rPh sb="21" eb="23">
      <t>ケンサ</t>
    </rPh>
    <phoneticPr fontId="2"/>
  </si>
  <si>
    <t>⑥</t>
    <phoneticPr fontId="2"/>
  </si>
  <si>
    <t>　「検査結果」欄のうち「要是正」欄は、別表（い）欄に掲げる検査項目について同表（ろ）欄に掲げる検査事項のいずれかが同表（に）欄に掲げる判定基準に該当する場合に○印を記入してください。</t>
    <rPh sb="37" eb="39">
      <t>ドウヒョウ</t>
    </rPh>
    <rPh sb="42" eb="43">
      <t>ラン</t>
    </rPh>
    <rPh sb="44" eb="45">
      <t>カカ</t>
    </rPh>
    <rPh sb="47" eb="49">
      <t>ケンサ</t>
    </rPh>
    <rPh sb="49" eb="51">
      <t>ジコウ</t>
    </rPh>
    <rPh sb="57" eb="59">
      <t>ドウヒョウ</t>
    </rPh>
    <phoneticPr fontId="2"/>
  </si>
  <si>
    <t>⑦</t>
    <phoneticPr fontId="2"/>
  </si>
  <si>
    <t>　「検査結果」欄のうち「指摘なし」欄は、⑥に該当しない場合に○印を記入してください。</t>
    <phoneticPr fontId="2"/>
  </si>
  <si>
    <t>⑧</t>
    <phoneticPr fontId="2"/>
  </si>
  <si>
    <t>　「既存不適格」欄は、「要是正」欄に○印を記入した場合で、建築基準法第３条第２項の規定の適用を受けているものであることが確認されたときは、○印を記入してください。</t>
    <phoneticPr fontId="2"/>
  </si>
  <si>
    <t>⑨</t>
    <phoneticPr fontId="2"/>
  </si>
  <si>
    <t>　「担当検査者番号」欄は、「検査に関与した検査者」欄で記入した番号、記号等を記入してください。ただし、当該防火設備の検査を行った検査者が１人の場合は、記入しなくても構いません。</t>
    <rPh sb="17" eb="19">
      <t>カンヨ</t>
    </rPh>
    <rPh sb="25" eb="26">
      <t>ラン</t>
    </rPh>
    <rPh sb="27" eb="29">
      <t>キニュウ</t>
    </rPh>
    <rPh sb="34" eb="36">
      <t>キゴウ</t>
    </rPh>
    <rPh sb="36" eb="37">
      <t>トウ</t>
    </rPh>
    <rPh sb="53" eb="55">
      <t>ボウカ</t>
    </rPh>
    <rPh sb="55" eb="57">
      <t>セツビ</t>
    </rPh>
    <rPh sb="61" eb="62">
      <t>オコナ</t>
    </rPh>
    <rPh sb="69" eb="70">
      <t>ニン</t>
    </rPh>
    <phoneticPr fontId="2"/>
  </si>
  <si>
    <t>⑩</t>
    <phoneticPr fontId="2"/>
  </si>
  <si>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rPh sb="12" eb="13">
      <t>ラン</t>
    </rPh>
    <rPh sb="22" eb="24">
      <t>キテイ</t>
    </rPh>
    <rPh sb="27" eb="29">
      <t>トクテイ</t>
    </rPh>
    <rPh sb="29" eb="32">
      <t>ギョウセイチョウ</t>
    </rPh>
    <rPh sb="35" eb="37">
      <t>コウモク</t>
    </rPh>
    <rPh sb="38" eb="40">
      <t>ツイカ</t>
    </rPh>
    <rPh sb="46" eb="48">
      <t>トウガイ</t>
    </rPh>
    <rPh sb="50" eb="52">
      <t>コウモク</t>
    </rPh>
    <rPh sb="83" eb="84">
      <t>ダイ</t>
    </rPh>
    <rPh sb="85" eb="86">
      <t>ダイ</t>
    </rPh>
    <rPh sb="87" eb="88">
      <t>コウ</t>
    </rPh>
    <rPh sb="89" eb="91">
      <t>キテイ</t>
    </rPh>
    <rPh sb="94" eb="96">
      <t>ドウコウ</t>
    </rPh>
    <rPh sb="97" eb="99">
      <t>キテイ</t>
    </rPh>
    <rPh sb="101" eb="103">
      <t>トショ</t>
    </rPh>
    <rPh sb="103" eb="104">
      <t>トウ</t>
    </rPh>
    <rPh sb="105" eb="107">
      <t>ケンサ</t>
    </rPh>
    <rPh sb="108" eb="110">
      <t>ホウホウ</t>
    </rPh>
    <rPh sb="111" eb="113">
      <t>キサイ</t>
    </rPh>
    <rPh sb="118" eb="120">
      <t>バアイ</t>
    </rPh>
    <rPh sb="122" eb="124">
      <t>トウガイ</t>
    </rPh>
    <rPh sb="124" eb="126">
      <t>トショ</t>
    </rPh>
    <rPh sb="126" eb="127">
      <t>トウ</t>
    </rPh>
    <rPh sb="128" eb="130">
      <t>キサイ</t>
    </rPh>
    <rPh sb="135" eb="137">
      <t>ケンサ</t>
    </rPh>
    <rPh sb="137" eb="139">
      <t>コウモク</t>
    </rPh>
    <rPh sb="140" eb="142">
      <t>ツイカ</t>
    </rPh>
    <rPh sb="149" eb="150">
      <t>ジュン</t>
    </rPh>
    <rPh sb="152" eb="154">
      <t>ケンサ</t>
    </rPh>
    <rPh sb="154" eb="156">
      <t>ケッカ</t>
    </rPh>
    <rPh sb="156" eb="157">
      <t>トウ</t>
    </rPh>
    <rPh sb="158" eb="160">
      <t>キニュウ</t>
    </rPh>
    <rPh sb="174" eb="176">
      <t>コウモク</t>
    </rPh>
    <rPh sb="179" eb="181">
      <t>バアイ</t>
    </rPh>
    <rPh sb="185" eb="186">
      <t>ラン</t>
    </rPh>
    <rPh sb="187" eb="189">
      <t>サクジョ</t>
    </rPh>
    <rPh sb="191" eb="192">
      <t>カマ</t>
    </rPh>
    <phoneticPr fontId="2"/>
  </si>
  <si>
    <t>⑪</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</si>
  <si>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2"/>
  </si>
  <si>
    <t>⑫</t>
    <phoneticPr fontId="2"/>
  </si>
  <si>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3">
      <t>ボウカトビラ</t>
    </rPh>
    <rPh sb="24" eb="26">
      <t>セッチ</t>
    </rPh>
    <rPh sb="31" eb="33">
      <t>カショ</t>
    </rPh>
    <rPh sb="33" eb="34">
      <t>オヨ</t>
    </rPh>
    <rPh sb="35" eb="37">
      <t>シテキ</t>
    </rPh>
    <rPh sb="38" eb="40">
      <t>トッキ</t>
    </rPh>
    <rPh sb="43" eb="45">
      <t>ジコウ</t>
    </rPh>
    <rPh sb="46" eb="47">
      <t>フク</t>
    </rPh>
    <rPh sb="53" eb="55">
      <t>カショ</t>
    </rPh>
    <rPh sb="56" eb="58">
      <t>メイキ</t>
    </rPh>
    <rPh sb="68" eb="70">
      <t>ベッテン</t>
    </rPh>
    <rPh sb="72" eb="74">
      <t>ヨウシキ</t>
    </rPh>
    <rPh sb="75" eb="77">
      <t>ベッキ</t>
    </rPh>
    <rPh sb="77" eb="78">
      <t>ダイ</t>
    </rPh>
    <rPh sb="78" eb="80">
      <t>ニゴウ</t>
    </rPh>
    <rPh sb="81" eb="83">
      <t>ベッキ</t>
    </rPh>
    <rPh sb="83" eb="84">
      <t>ダイ</t>
    </rPh>
    <rPh sb="84" eb="86">
      <t>サンゴウ</t>
    </rPh>
    <rPh sb="86" eb="87">
      <t>マタ</t>
    </rPh>
    <rPh sb="88" eb="90">
      <t>ベッキ</t>
    </rPh>
    <rPh sb="90" eb="91">
      <t>ダイ</t>
    </rPh>
    <rPh sb="91" eb="92">
      <t>ヨン</t>
    </rPh>
    <rPh sb="92" eb="93">
      <t>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2"/>
  </si>
  <si>
    <t>⑬</t>
    <phoneticPr fontId="2"/>
  </si>
  <si>
    <t>　要是正とされた検査項目（既存不適格の場合を除く。）については、要是正とされた部分を撮影した写真を別添２の様式に従い添付するとともに、撮影した写真の位置を別添１の様式に明記してください。</t>
    <rPh sb="1" eb="2">
      <t>ヨウ</t>
    </rPh>
    <rPh sb="2" eb="4">
      <t>ゼセイ</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rPh sb="77" eb="79">
      <t>ベッテン</t>
    </rPh>
    <rPh sb="81" eb="83">
      <t>ヨウシキ</t>
    </rPh>
    <phoneticPr fontId="2"/>
  </si>
  <si>
    <r>
      <t>別記第二号</t>
    </r>
    <r>
      <rPr>
        <sz val="8"/>
        <rFont val="ＭＳ 明朝"/>
        <family val="1"/>
        <charset val="128"/>
      </rPr>
      <t>（A４)　</t>
    </r>
    <rPh sb="0" eb="2">
      <t>ベッキ</t>
    </rPh>
    <rPh sb="2" eb="3">
      <t>ダイ</t>
    </rPh>
    <rPh sb="3" eb="4">
      <t>ニ</t>
    </rPh>
    <rPh sb="4" eb="5">
      <t>ゴウ</t>
    </rPh>
    <phoneticPr fontId="2"/>
  </si>
  <si>
    <t>（防火シャッター）</t>
    <rPh sb="1" eb="3">
      <t>ボウカ</t>
    </rPh>
    <phoneticPr fontId="2"/>
  </si>
  <si>
    <t>防火シャッター</t>
    <rPh sb="0" eb="2">
      <t>ボウカ</t>
    </rPh>
    <phoneticPr fontId="11"/>
  </si>
  <si>
    <t>設置場所の周囲状況</t>
  </si>
  <si>
    <t>駆動装置</t>
  </si>
  <si>
    <t>軸受け部のブラケット、巻取りシャフト及び開閉機の取付けの状況※</t>
    <rPh sb="0" eb="2">
      <t>ジクウ</t>
    </rPh>
    <rPh sb="3" eb="4">
      <t>ブ</t>
    </rPh>
    <rPh sb="18" eb="19">
      <t>オヨ</t>
    </rPh>
    <phoneticPr fontId="11"/>
  </si>
  <si>
    <t>(3)</t>
    <phoneticPr fontId="2"/>
  </si>
  <si>
    <t>スプロケットの設置の状況※</t>
    <phoneticPr fontId="2"/>
  </si>
  <si>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11"/>
  </si>
  <si>
    <t>ローラチェーン又はワイヤーロープの劣化及び損傷の状況</t>
    <rPh sb="7" eb="8">
      <t>マタ</t>
    </rPh>
    <rPh sb="17" eb="19">
      <t>レッカ</t>
    </rPh>
    <rPh sb="19" eb="20">
      <t>オヨ</t>
    </rPh>
    <rPh sb="21" eb="23">
      <t>ソンショウ</t>
    </rPh>
    <phoneticPr fontId="11"/>
  </si>
  <si>
    <t xml:space="preserve">カーテン部 </t>
    <rPh sb="4" eb="5">
      <t>ブ</t>
    </rPh>
    <phoneticPr fontId="11"/>
  </si>
  <si>
    <t>スラット及び座板の劣化等の状況</t>
    <rPh sb="4" eb="5">
      <t>オヨ</t>
    </rPh>
    <rPh sb="9" eb="11">
      <t>レッカ</t>
    </rPh>
    <rPh sb="11" eb="12">
      <t>トウ</t>
    </rPh>
    <phoneticPr fontId="11"/>
  </si>
  <si>
    <t>吊り元の劣化及び損傷並びに固定の状況</t>
    <rPh sb="8" eb="10">
      <t>ソンショウ</t>
    </rPh>
    <rPh sb="10" eb="11">
      <t>ナラ</t>
    </rPh>
    <phoneticPr fontId="11"/>
  </si>
  <si>
    <t>ケース</t>
  </si>
  <si>
    <t>劣化及び損傷の状況</t>
    <rPh sb="0" eb="2">
      <t>レッカ</t>
    </rPh>
    <rPh sb="2" eb="3">
      <t>オヨ</t>
    </rPh>
    <rPh sb="4" eb="6">
      <t>ソンショウ</t>
    </rPh>
    <phoneticPr fontId="11"/>
  </si>
  <si>
    <t>まぐさ及びガイドレール</t>
    <rPh sb="3" eb="4">
      <t>オヨ</t>
    </rPh>
    <phoneticPr fontId="11"/>
  </si>
  <si>
    <t>危害防止用連動中継器の配線の状況</t>
    <rPh sb="0" eb="2">
      <t>キガイ</t>
    </rPh>
    <rPh sb="2" eb="4">
      <t>ボウシ</t>
    </rPh>
    <rPh sb="4" eb="5">
      <t>ヨウ</t>
    </rPh>
    <rPh sb="5" eb="7">
      <t>レンドウ</t>
    </rPh>
    <rPh sb="7" eb="10">
      <t>チュウケイキ</t>
    </rPh>
    <phoneticPr fontId="11"/>
  </si>
  <si>
    <t>危害防止装置用予備電源の劣化及び損傷の状況</t>
    <rPh sb="12" eb="14">
      <t>レッカ</t>
    </rPh>
    <rPh sb="14" eb="15">
      <t>オヨ</t>
    </rPh>
    <rPh sb="16" eb="18">
      <t>ソンショウ</t>
    </rPh>
    <rPh sb="19" eb="21">
      <t>ジョウキョウ</t>
    </rPh>
    <phoneticPr fontId="11"/>
  </si>
  <si>
    <t>危害防止装置用予備電源の容量の状況</t>
    <rPh sb="15" eb="17">
      <t>ジョウキョウ</t>
    </rPh>
    <phoneticPr fontId="11"/>
  </si>
  <si>
    <t>座板感知部の劣化及び損傷並びに作動の状況</t>
  </si>
  <si>
    <t>煙感知器、熱煙複合式感知器及び熱感知器</t>
  </si>
  <si>
    <t>(18)</t>
  </si>
  <si>
    <t>(19)</t>
  </si>
  <si>
    <t>(20)</t>
  </si>
  <si>
    <t>(21)</t>
  </si>
  <si>
    <t>(22)</t>
  </si>
  <si>
    <t>(23)</t>
  </si>
  <si>
    <t>(24)</t>
  </si>
  <si>
    <t>(25)</t>
  </si>
  <si>
    <t>手動閉鎖装置</t>
  </si>
  <si>
    <t>(26)</t>
  </si>
  <si>
    <t>防火シャッターの閉鎖の状況</t>
  </si>
  <si>
    <t>(27)</t>
  </si>
  <si>
    <t>　※欄は、日常的に開閉するものについてのみ記入してください。</t>
    <rPh sb="2" eb="3">
      <t>ラン</t>
    </rPh>
    <rPh sb="5" eb="8">
      <t>ニチジョウテキ</t>
    </rPh>
    <rPh sb="9" eb="11">
      <t>カイヘイ</t>
    </rPh>
    <rPh sb="21" eb="23">
      <t>キニュウ</t>
    </rPh>
    <phoneticPr fontId="2"/>
  </si>
  <si>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phoneticPr fontId="2"/>
  </si>
  <si>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8" eb="30">
      <t>セッチ</t>
    </rPh>
    <rPh sb="35" eb="37">
      <t>カショ</t>
    </rPh>
    <rPh sb="37" eb="38">
      <t>オヨ</t>
    </rPh>
    <rPh sb="39" eb="41">
      <t>シテキ</t>
    </rPh>
    <rPh sb="42" eb="44">
      <t>トッキ</t>
    </rPh>
    <rPh sb="47" eb="49">
      <t>ジコウ</t>
    </rPh>
    <rPh sb="50" eb="51">
      <t>フク</t>
    </rPh>
    <rPh sb="57" eb="59">
      <t>カショ</t>
    </rPh>
    <rPh sb="60" eb="62">
      <t>メイキ</t>
    </rPh>
    <rPh sb="72" eb="74">
      <t>ベッテン</t>
    </rPh>
    <rPh sb="76" eb="78">
      <t>ヨウシキ</t>
    </rPh>
    <rPh sb="79" eb="81">
      <t>ベッキ</t>
    </rPh>
    <rPh sb="81" eb="82">
      <t>ダイ</t>
    </rPh>
    <rPh sb="85" eb="87">
      <t>ベッキ</t>
    </rPh>
    <rPh sb="87" eb="88">
      <t>ダイ</t>
    </rPh>
    <rPh sb="88" eb="90">
      <t>サンゴウ</t>
    </rPh>
    <rPh sb="90" eb="91">
      <t>マタ</t>
    </rPh>
    <rPh sb="92" eb="94">
      <t>ベッキ</t>
    </rPh>
    <rPh sb="94" eb="95">
      <t>ダイ</t>
    </rPh>
    <rPh sb="95" eb="96">
      <t>ヨン</t>
    </rPh>
    <rPh sb="96" eb="97">
      <t>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2"/>
  </si>
  <si>
    <t>⑭</t>
    <phoneticPr fontId="2"/>
  </si>
  <si>
    <r>
      <t>別記第三号</t>
    </r>
    <r>
      <rPr>
        <sz val="8"/>
        <rFont val="ＭＳ 明朝"/>
        <family val="1"/>
        <charset val="128"/>
      </rPr>
      <t>（A４)　</t>
    </r>
    <rPh sb="0" eb="2">
      <t>ベッキ</t>
    </rPh>
    <rPh sb="2" eb="3">
      <t>ダイ</t>
    </rPh>
    <rPh sb="3" eb="4">
      <t>3</t>
    </rPh>
    <rPh sb="4" eb="5">
      <t>ゴウ</t>
    </rPh>
    <phoneticPr fontId="2"/>
  </si>
  <si>
    <t>（耐火クロススクリーン）</t>
    <rPh sb="1" eb="3">
      <t>タイカ</t>
    </rPh>
    <phoneticPr fontId="2"/>
  </si>
  <si>
    <t>耐火クロススクリーン</t>
    <rPh sb="0" eb="2">
      <t>タイカ</t>
    </rPh>
    <phoneticPr fontId="11"/>
  </si>
  <si>
    <t>ローラチェーンの劣化及び損傷の状況</t>
    <rPh sb="8" eb="10">
      <t>レッカ</t>
    </rPh>
    <rPh sb="10" eb="11">
      <t>オヨ</t>
    </rPh>
    <rPh sb="12" eb="14">
      <t>ソンショウ</t>
    </rPh>
    <phoneticPr fontId="11"/>
  </si>
  <si>
    <t>カーテン部</t>
  </si>
  <si>
    <t>耐火クロス及び座板の劣化及び損傷の状況</t>
    <rPh sb="5" eb="6">
      <t>オヨ</t>
    </rPh>
    <rPh sb="10" eb="12">
      <t>レッカ</t>
    </rPh>
    <rPh sb="12" eb="13">
      <t>オヨ</t>
    </rPh>
    <rPh sb="14" eb="16">
      <t>ソンショウ</t>
    </rPh>
    <rPh sb="17" eb="19">
      <t>ジョウキョウ</t>
    </rPh>
    <phoneticPr fontId="11"/>
  </si>
  <si>
    <t>耐火クロススクリーンの閉鎖の状況</t>
    <rPh sb="0" eb="2">
      <t>タイカ</t>
    </rPh>
    <phoneticPr fontId="11"/>
  </si>
  <si>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0" eb="62">
      <t>カショ</t>
    </rPh>
    <rPh sb="63" eb="65">
      <t>メイキ</t>
    </rPh>
    <rPh sb="75" eb="77">
      <t>ベッテン</t>
    </rPh>
    <rPh sb="79" eb="81">
      <t>ヨウシキ</t>
    </rPh>
    <rPh sb="82" eb="84">
      <t>ベッキ</t>
    </rPh>
    <rPh sb="84" eb="85">
      <t>ダイ</t>
    </rPh>
    <rPh sb="88" eb="90">
      <t>ベッキ</t>
    </rPh>
    <rPh sb="90" eb="91">
      <t>ダイ</t>
    </rPh>
    <rPh sb="93" eb="94">
      <t>マタ</t>
    </rPh>
    <rPh sb="95" eb="97">
      <t>ベッキ</t>
    </rPh>
    <rPh sb="97" eb="98">
      <t>ダイ</t>
    </rPh>
    <rPh sb="98" eb="99">
      <t>ヨン</t>
    </rPh>
    <rPh sb="99" eb="100">
      <t>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2"/>
  </si>
  <si>
    <r>
      <t>別記第四号</t>
    </r>
    <r>
      <rPr>
        <sz val="8"/>
        <rFont val="ＭＳ 明朝"/>
        <family val="1"/>
        <charset val="128"/>
      </rPr>
      <t>（A４)　</t>
    </r>
    <rPh sb="0" eb="2">
      <t>ベッキ</t>
    </rPh>
    <rPh sb="2" eb="3">
      <t>ダイ</t>
    </rPh>
    <rPh sb="3" eb="4">
      <t>4</t>
    </rPh>
    <rPh sb="4" eb="5">
      <t>ゴウ</t>
    </rPh>
    <phoneticPr fontId="2"/>
  </si>
  <si>
    <t>ドレンチャー等</t>
    <rPh sb="6" eb="7">
      <t>トウ</t>
    </rPh>
    <phoneticPr fontId="11"/>
  </si>
  <si>
    <t>作動の障害となる物品の放置の状況</t>
  </si>
  <si>
    <t xml:space="preserve">散水ヘッド </t>
  </si>
  <si>
    <t>散水ヘッドの設置の状況</t>
    <rPh sb="6" eb="8">
      <t>セッチ</t>
    </rPh>
    <phoneticPr fontId="11"/>
  </si>
  <si>
    <t>開閉弁</t>
  </si>
  <si>
    <t>開閉弁の状況</t>
  </si>
  <si>
    <t>排水設備</t>
  </si>
  <si>
    <t>排水の状況</t>
  </si>
  <si>
    <t>水源</t>
  </si>
  <si>
    <t>貯水槽の劣化及び損傷、水質並びに水量の状況</t>
    <rPh sb="4" eb="6">
      <t>レッカ</t>
    </rPh>
    <rPh sb="6" eb="7">
      <t>オヨ</t>
    </rPh>
    <rPh sb="8" eb="10">
      <t>ソンショウ</t>
    </rPh>
    <rPh sb="11" eb="13">
      <t>スイシツ</t>
    </rPh>
    <rPh sb="13" eb="14">
      <t>ナラ</t>
    </rPh>
    <rPh sb="16" eb="18">
      <t>スイリョウ</t>
    </rPh>
    <rPh sb="19" eb="21">
      <t>ジョウキョウ</t>
    </rPh>
    <phoneticPr fontId="11"/>
  </si>
  <si>
    <t>給水装置の状況</t>
  </si>
  <si>
    <t>加圧送水装置</t>
  </si>
  <si>
    <t>ポンプ制御盤のスイッチ類及び表示灯の状況</t>
    <rPh sb="3" eb="6">
      <t>セイギョバン</t>
    </rPh>
    <phoneticPr fontId="11"/>
  </si>
  <si>
    <t>ポンプ及び電動機の状況</t>
  </si>
  <si>
    <t>加圧送水装置用予備電源への切り替えの状況</t>
    <rPh sb="0" eb="2">
      <t>カアツ</t>
    </rPh>
    <rPh sb="2" eb="4">
      <t>ソウスイ</t>
    </rPh>
    <rPh sb="4" eb="7">
      <t>ソウチヨウ</t>
    </rPh>
    <rPh sb="7" eb="9">
      <t>ヨビ</t>
    </rPh>
    <phoneticPr fontId="11"/>
  </si>
  <si>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11"/>
  </si>
  <si>
    <t>加圧送水装置用予備電源の容量の状況</t>
    <rPh sb="15" eb="17">
      <t>ジョウキョウ</t>
    </rPh>
    <phoneticPr fontId="11"/>
  </si>
  <si>
    <t>圧力計、呼水槽、起動用圧力スイッチ等の付属装置の状況</t>
    <rPh sb="19" eb="21">
      <t>フゾク</t>
    </rPh>
    <rPh sb="21" eb="23">
      <t>ソウチ</t>
    </rPh>
    <phoneticPr fontId="11"/>
  </si>
  <si>
    <t>制御盤</t>
  </si>
  <si>
    <t>自動作動装置</t>
  </si>
  <si>
    <t>手動作動装置</t>
  </si>
  <si>
    <t>ドレンチャー等の作動の状況</t>
    <rPh sb="6" eb="7">
      <t>トウ</t>
    </rPh>
    <rPh sb="8" eb="10">
      <t>サドウ</t>
    </rPh>
    <phoneticPr fontId="11"/>
  </si>
  <si>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1" eb="73">
      <t>カショ</t>
    </rPh>
    <rPh sb="74" eb="76">
      <t>メイキ</t>
    </rPh>
    <rPh sb="86" eb="88">
      <t>ベッテン</t>
    </rPh>
    <rPh sb="90" eb="92">
      <t>ヨウシキ</t>
    </rPh>
    <rPh sb="93" eb="95">
      <t>ベッキ</t>
    </rPh>
    <rPh sb="95" eb="96">
      <t>ダイ</t>
    </rPh>
    <rPh sb="99" eb="101">
      <t>ベッキ</t>
    </rPh>
    <rPh sb="101" eb="102">
      <t>ダイ</t>
    </rPh>
    <rPh sb="104" eb="105">
      <t>マタ</t>
    </rPh>
    <rPh sb="106" eb="108">
      <t>ベッキ</t>
    </rPh>
    <rPh sb="108" eb="109">
      <t>ダイ</t>
    </rPh>
    <rPh sb="109" eb="110">
      <t>3</t>
    </rPh>
    <rPh sb="110" eb="111">
      <t>ゴウ</t>
    </rPh>
    <rPh sb="112" eb="114">
      <t>オノオノ</t>
    </rPh>
    <rPh sb="115" eb="117">
      <t>ベッテン</t>
    </rPh>
    <rPh sb="119" eb="121">
      <t>ヨウシキ</t>
    </rPh>
    <rPh sb="122" eb="124">
      <t>キサイ</t>
    </rPh>
    <rPh sb="127" eb="129">
      <t>ジコウ</t>
    </rPh>
    <rPh sb="130" eb="131">
      <t>ア</t>
    </rPh>
    <rPh sb="134" eb="136">
      <t>キサイ</t>
    </rPh>
    <rPh sb="143" eb="144">
      <t>カマ</t>
    </rPh>
    <phoneticPr fontId="2"/>
  </si>
  <si>
    <t>ID(半角)</t>
    <rPh sb="3" eb="5">
      <t>ハンカク</t>
    </rPh>
    <phoneticPr fontId="2"/>
  </si>
  <si>
    <t>-</t>
    <phoneticPr fontId="2"/>
  </si>
  <si>
    <t>検査事項
（要是正・・○，指摘無・・空欄，
該当無・・-  を選択）</t>
    <rPh sb="0" eb="2">
      <t>ケンサ</t>
    </rPh>
    <rPh sb="2" eb="4">
      <t>ジコウ</t>
    </rPh>
    <phoneticPr fontId="2"/>
  </si>
  <si>
    <t>要是正 &amp; not既存不適格</t>
    <rPh sb="0" eb="1">
      <t>ヨウ</t>
    </rPh>
    <rPh sb="1" eb="3">
      <t>ゼセイ</t>
    </rPh>
    <rPh sb="9" eb="14">
      <t>キゾンフテキカク</t>
    </rPh>
    <phoneticPr fontId="2"/>
  </si>
  <si>
    <t>要是正"○"</t>
    <rPh sb="0" eb="3">
      <t>ヨウゼセイ</t>
    </rPh>
    <phoneticPr fontId="2"/>
  </si>
  <si>
    <t>既存不適格</t>
    <rPh sb="0" eb="2">
      <t>キゾン</t>
    </rPh>
    <rPh sb="2" eb="5">
      <t>フテキカク</t>
    </rPh>
    <phoneticPr fontId="2"/>
  </si>
  <si>
    <t>改善の具体的内容等</t>
    <phoneticPr fontId="2"/>
  </si>
  <si>
    <t>既存不適格の有無</t>
    <rPh sb="0" eb="5">
      <t>キゾンフテキカク</t>
    </rPh>
    <rPh sb="6" eb="8">
      <t>ウム</t>
    </rPh>
    <phoneticPr fontId="2"/>
  </si>
  <si>
    <t>not 既存不適格 
= 要改善</t>
    <phoneticPr fontId="2"/>
  </si>
  <si>
    <t>指摘なし "-"</t>
    <rPh sb="0" eb="2">
      <t>シテキ</t>
    </rPh>
    <phoneticPr fontId="2"/>
  </si>
  <si>
    <t>※</t>
    <phoneticPr fontId="2"/>
  </si>
  <si>
    <t>　　　年　　月</t>
    <phoneticPr fontId="2"/>
  </si>
  <si>
    <t>　　　　　　　　　（ドレンチャーその他の水幕を形成する防火設備）</t>
    <rPh sb="18" eb="19">
      <t>タ</t>
    </rPh>
    <rPh sb="20" eb="21">
      <t>ミズ</t>
    </rPh>
    <rPh sb="21" eb="22">
      <t>マク</t>
    </rPh>
    <rPh sb="23" eb="25">
      <t>ケイセイ</t>
    </rPh>
    <rPh sb="27" eb="29">
      <t>ボウカ</t>
    </rPh>
    <rPh sb="29" eb="31">
      <t>セツビ</t>
    </rPh>
    <phoneticPr fontId="2"/>
  </si>
  <si>
    <t>指定確認検査機関（</t>
    <phoneticPr fontId="2"/>
  </si>
  <si>
    <t>既存不適格</t>
    <rPh sb="0" eb="5">
      <t>キゾンフテキカク</t>
    </rPh>
    <phoneticPr fontId="2"/>
  </si>
  <si>
    <t>　【イ．所在地】</t>
    <phoneticPr fontId="2"/>
  </si>
  <si>
    <t>　【イ．氏名のフリガナ】</t>
    <phoneticPr fontId="2"/>
  </si>
  <si>
    <t>　【ロ．氏名】</t>
    <phoneticPr fontId="2"/>
  </si>
  <si>
    <t>　【ハ．郵便番号】</t>
    <phoneticPr fontId="2"/>
  </si>
  <si>
    <t>　【ニ．住所】</t>
    <phoneticPr fontId="2"/>
  </si>
  <si>
    <t>　【ホ．電話番号】</t>
    <phoneticPr fontId="2"/>
  </si>
  <si>
    <t>　【ロ．名称のフリガナ】</t>
    <phoneticPr fontId="2"/>
  </si>
  <si>
    <t>　【ハ．名称】</t>
    <phoneticPr fontId="2"/>
  </si>
  <si>
    <t>　【ニ．用途】</t>
    <phoneticPr fontId="2"/>
  </si>
  <si>
    <t>　【イ．階数】</t>
    <phoneticPr fontId="2"/>
  </si>
  <si>
    <t>　【ロ．建築面積】</t>
    <phoneticPr fontId="2"/>
  </si>
  <si>
    <t>　【ハ．延べ面積】　</t>
    <phoneticPr fontId="2"/>
  </si>
  <si>
    <t>　【イ．確認済証交付年月日】</t>
    <phoneticPr fontId="2"/>
  </si>
  <si>
    <t>　【ロ．確認済証交付者】</t>
    <phoneticPr fontId="2"/>
  </si>
  <si>
    <t>　【ハ．検査済証交付年月日】</t>
    <phoneticPr fontId="2"/>
  </si>
  <si>
    <t>　【ニ．検査済証交付者】　　　□建築主事　□指定確認検査機関（　　    ）</t>
    <phoneticPr fontId="2"/>
  </si>
  <si>
    <t>　【イ．今回の検査】</t>
    <phoneticPr fontId="2"/>
  </si>
  <si>
    <t>　【ロ．前回の検査】</t>
    <phoneticPr fontId="2"/>
  </si>
  <si>
    <t>　【ハ．前回の検査に関する書類の写し】</t>
    <phoneticPr fontId="2"/>
  </si>
  <si>
    <t>　【イ．資格】</t>
    <phoneticPr fontId="2"/>
  </si>
  <si>
    <t>　【ロ．氏名のフリガナ】</t>
    <phoneticPr fontId="2"/>
  </si>
  <si>
    <t>　【ハ．氏名】</t>
    <phoneticPr fontId="2"/>
  </si>
  <si>
    <t>　【ニ．勤務先】</t>
    <phoneticPr fontId="2"/>
  </si>
  <si>
    <t>　【ホ．郵便番号】</t>
    <phoneticPr fontId="2"/>
  </si>
  <si>
    <t>　【ヘ．所在地】</t>
    <phoneticPr fontId="2"/>
  </si>
  <si>
    <t>　【ト．電話番号】</t>
    <phoneticPr fontId="2"/>
  </si>
  <si>
    <t>　（その他の検査者）</t>
    <phoneticPr fontId="2"/>
  </si>
  <si>
    <t>要是正の指摘あり　　　　（</t>
    <phoneticPr fontId="2"/>
  </si>
  <si>
    <t>未定</t>
    <rPh sb="0" eb="2">
      <t>ミテイ</t>
    </rPh>
    <phoneticPr fontId="2"/>
  </si>
  <si>
    <t>改善未定
＝改善予定なし</t>
    <rPh sb="0" eb="2">
      <t>カイゼン</t>
    </rPh>
    <rPh sb="2" eb="4">
      <t>ミテイ</t>
    </rPh>
    <rPh sb="6" eb="8">
      <t>カイゼン</t>
    </rPh>
    <rPh sb="8" eb="10">
      <t>ヨテイ</t>
    </rPh>
    <phoneticPr fontId="2"/>
  </si>
  <si>
    <t>←市管理用
　　【入力する】</t>
    <rPh sb="1" eb="2">
      <t>シ</t>
    </rPh>
    <rPh sb="2" eb="5">
      <t>カンリヨウ</t>
    </rPh>
    <rPh sb="9" eb="11">
      <t>ニュウリョク</t>
    </rPh>
    <phoneticPr fontId="2"/>
  </si>
  <si>
    <t>←転写用自動変換
　【触れない】</t>
    <rPh sb="1" eb="4">
      <t>テンシャヨウ</t>
    </rPh>
    <rPh sb="4" eb="8">
      <t>ジドウヘンカン</t>
    </rPh>
    <rPh sb="11" eb="12">
      <t>フ</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</si>
  <si>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</si>
  <si>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定期検査報告概要書</t>
    <rPh sb="0" eb="2">
      <t>テイキ</t>
    </rPh>
    <rPh sb="2" eb="4">
      <t>ケンサ</t>
    </rPh>
    <rPh sb="4" eb="6">
      <t>ホウコク</t>
    </rPh>
    <rPh sb="6" eb="8">
      <t>ガイヨウ</t>
    </rPh>
    <rPh sb="8" eb="9">
      <t>ショ</t>
    </rPh>
    <phoneticPr fontId="2"/>
  </si>
  <si>
    <t>（防火設備）</t>
    <rPh sb="1" eb="3">
      <t>ボウカ</t>
    </rPh>
    <rPh sb="3" eb="5">
      <t>セツビ</t>
    </rPh>
    <phoneticPr fontId="2"/>
  </si>
  <si>
    <t>（第一面）</t>
    <rPh sb="1" eb="2">
      <t>ダイ</t>
    </rPh>
    <rPh sb="2" eb="3">
      <t>1</t>
    </rPh>
    <rPh sb="3" eb="4">
      <t>メン</t>
    </rPh>
    <phoneticPr fontId="2"/>
  </si>
  <si>
    <t>【１．所有者】</t>
    <phoneticPr fontId="2"/>
  </si>
  <si>
    <t>【イ．氏名のフリガナ】</t>
    <phoneticPr fontId="2"/>
  </si>
  <si>
    <t>【ロ．氏名】</t>
    <phoneticPr fontId="2"/>
  </si>
  <si>
    <t>【ハ．郵便番号】</t>
    <phoneticPr fontId="2"/>
  </si>
  <si>
    <t>【ニ．住所】</t>
    <phoneticPr fontId="2"/>
  </si>
  <si>
    <t>【２．管理者】</t>
    <rPh sb="3" eb="6">
      <t>カンリシャ</t>
    </rPh>
    <phoneticPr fontId="2"/>
  </si>
  <si>
    <t>【３．報告対象建築物】</t>
    <phoneticPr fontId="2"/>
  </si>
  <si>
    <t>【イ．所在地】</t>
    <phoneticPr fontId="2"/>
  </si>
  <si>
    <t>【ロ．名称のフリガナ】</t>
    <rPh sb="3" eb="5">
      <t>メイショウ</t>
    </rPh>
    <phoneticPr fontId="2"/>
  </si>
  <si>
    <t>【ハ．名称】</t>
    <rPh sb="3" eb="5">
      <t>メイショウ</t>
    </rPh>
    <phoneticPr fontId="2"/>
  </si>
  <si>
    <t>【ニ．用途】</t>
    <rPh sb="3" eb="5">
      <t>ヨウト</t>
    </rPh>
    <phoneticPr fontId="2"/>
  </si>
  <si>
    <t>【４．検査による指摘の概要】</t>
    <phoneticPr fontId="2"/>
  </si>
  <si>
    <t>要是正の指摘あり 　</t>
    <phoneticPr fontId="2"/>
  </si>
  <si>
    <t>（</t>
    <phoneticPr fontId="2"/>
  </si>
  <si>
    <t>既存不適格 ）</t>
    <rPh sb="0" eb="2">
      <t>キゾン</t>
    </rPh>
    <rPh sb="2" eb="5">
      <t>フテキカク</t>
    </rPh>
    <phoneticPr fontId="2"/>
  </si>
  <si>
    <t>指摘なし</t>
    <rPh sb="0" eb="2">
      <t>シテキ</t>
    </rPh>
    <phoneticPr fontId="2"/>
  </si>
  <si>
    <t>【５．不具合の発生状況】</t>
    <rPh sb="3" eb="6">
      <t>フグアイ</t>
    </rPh>
    <rPh sb="7" eb="9">
      <t>ハッセイ</t>
    </rPh>
    <rPh sb="9" eb="11">
      <t>ジョウキョウ</t>
    </rPh>
    <phoneticPr fontId="2"/>
  </si>
  <si>
    <t>【イ．不具合】　</t>
    <rPh sb="3" eb="6">
      <t>フグアイ</t>
    </rPh>
    <phoneticPr fontId="2"/>
  </si>
  <si>
    <t>無</t>
    <rPh sb="0" eb="1">
      <t>ナ</t>
    </rPh>
    <phoneticPr fontId="2"/>
  </si>
  <si>
    <t>【ロ．不具合記録】</t>
    <rPh sb="3" eb="6">
      <t>フグアイ</t>
    </rPh>
    <rPh sb="6" eb="8">
      <t>キロク</t>
    </rPh>
    <phoneticPr fontId="2"/>
  </si>
  <si>
    <t>【ハ．不具合の概要】</t>
    <rPh sb="3" eb="6">
      <t>フグアイ</t>
    </rPh>
    <rPh sb="7" eb="9">
      <t>ガイヨウ</t>
    </rPh>
    <phoneticPr fontId="2"/>
  </si>
  <si>
    <t>【ニ．改善の状況】　</t>
    <rPh sb="3" eb="5">
      <t>カイゼン</t>
    </rPh>
    <rPh sb="6" eb="8">
      <t>ジョウキョウ</t>
    </rPh>
    <phoneticPr fontId="2"/>
  </si>
  <si>
    <t>実施済</t>
    <rPh sb="0" eb="2">
      <t>ジッシ</t>
    </rPh>
    <rPh sb="2" eb="3">
      <t>ズ</t>
    </rPh>
    <phoneticPr fontId="2"/>
  </si>
  <si>
    <t>改善予定</t>
    <phoneticPr fontId="2"/>
  </si>
  <si>
    <t>年</t>
    <phoneticPr fontId="2"/>
  </si>
  <si>
    <t>月に改善予定)</t>
    <phoneticPr fontId="2"/>
  </si>
  <si>
    <t>予定なし</t>
    <rPh sb="0" eb="2">
      <t>ヨテイ</t>
    </rPh>
    <phoneticPr fontId="2"/>
  </si>
  <si>
    <t>（理由：</t>
    <rPh sb="1" eb="3">
      <t>リユウ</t>
    </rPh>
    <phoneticPr fontId="2"/>
  </si>
  <si>
    <t>）</t>
    <phoneticPr fontId="2"/>
  </si>
  <si>
    <t>（第二面）</t>
    <rPh sb="1" eb="2">
      <t>ダイ</t>
    </rPh>
    <rPh sb="2" eb="4">
      <t>ニメン</t>
    </rPh>
    <phoneticPr fontId="2"/>
  </si>
  <si>
    <t>防火設備の状況等</t>
    <rPh sb="0" eb="2">
      <t>ボウカ</t>
    </rPh>
    <rPh sb="2" eb="4">
      <t>セツビ</t>
    </rPh>
    <rPh sb="5" eb="7">
      <t>ジョウキョウ</t>
    </rPh>
    <rPh sb="7" eb="8">
      <t>トウ</t>
    </rPh>
    <phoneticPr fontId="2"/>
  </si>
  <si>
    <t>【１．建築物の概要】</t>
    <rPh sb="3" eb="5">
      <t>ケンチク</t>
    </rPh>
    <rPh sb="5" eb="6">
      <t>ブツ</t>
    </rPh>
    <rPh sb="7" eb="9">
      <t>ガイヨウ</t>
    </rPh>
    <phoneticPr fontId="2"/>
  </si>
  <si>
    <t>【イ．階数】　</t>
    <rPh sb="3" eb="5">
      <t>カイスウ</t>
    </rPh>
    <phoneticPr fontId="2"/>
  </si>
  <si>
    <t>地上</t>
    <rPh sb="0" eb="2">
      <t>チジョウ</t>
    </rPh>
    <phoneticPr fontId="2"/>
  </si>
  <si>
    <t>地下</t>
    <rPh sb="0" eb="2">
      <t>チカ</t>
    </rPh>
    <phoneticPr fontId="2"/>
  </si>
  <si>
    <t>【ロ．建築面積】</t>
    <rPh sb="3" eb="5">
      <t>ケンチク</t>
    </rPh>
    <rPh sb="5" eb="7">
      <t>メンセキ</t>
    </rPh>
    <phoneticPr fontId="2"/>
  </si>
  <si>
    <t>【ハ．延べ面積】</t>
    <rPh sb="3" eb="4">
      <t>ノ</t>
    </rPh>
    <rPh sb="5" eb="7">
      <t>メンセキ</t>
    </rPh>
    <phoneticPr fontId="2"/>
  </si>
  <si>
    <t>【２．確認済証交付年月日等】</t>
    <rPh sb="3" eb="5">
      <t>カクニン</t>
    </rPh>
    <rPh sb="5" eb="6">
      <t>ズミ</t>
    </rPh>
    <rPh sb="6" eb="7">
      <t>ショウ</t>
    </rPh>
    <rPh sb="7" eb="9">
      <t>コウフ</t>
    </rPh>
    <rPh sb="9" eb="12">
      <t>ネンガッピ</t>
    </rPh>
    <rPh sb="12" eb="13">
      <t>トウ</t>
    </rPh>
    <phoneticPr fontId="2"/>
  </si>
  <si>
    <t>【イ．確認済証交付年月日】</t>
    <rPh sb="3" eb="5">
      <t>カクニン</t>
    </rPh>
    <rPh sb="5" eb="6">
      <t>ズ</t>
    </rPh>
    <rPh sb="6" eb="7">
      <t>ショウ</t>
    </rPh>
    <rPh sb="7" eb="9">
      <t>コウフ</t>
    </rPh>
    <rPh sb="9" eb="12">
      <t>ネンガッピ</t>
    </rPh>
    <phoneticPr fontId="2"/>
  </si>
  <si>
    <t>月</t>
    <phoneticPr fontId="2"/>
  </si>
  <si>
    <t>日</t>
    <phoneticPr fontId="2"/>
  </si>
  <si>
    <t>【ロ．確認済証交付者】</t>
    <rPh sb="3" eb="5">
      <t>カクニン</t>
    </rPh>
    <rPh sb="5" eb="6">
      <t>ズ</t>
    </rPh>
    <rPh sb="6" eb="7">
      <t>ショウ</t>
    </rPh>
    <rPh sb="7" eb="9">
      <t>コウフ</t>
    </rPh>
    <rPh sb="9" eb="10">
      <t>シャ</t>
    </rPh>
    <phoneticPr fontId="2"/>
  </si>
  <si>
    <t>建築主事</t>
    <rPh sb="0" eb="2">
      <t>ケンチク</t>
    </rPh>
    <rPh sb="2" eb="4">
      <t>シュジ</t>
    </rPh>
    <phoneticPr fontId="2"/>
  </si>
  <si>
    <t>指定確認検査機関</t>
    <phoneticPr fontId="2"/>
  </si>
  <si>
    <t xml:space="preserve"> (</t>
  </si>
  <si>
    <t>)</t>
    <phoneticPr fontId="2"/>
  </si>
  <si>
    <t>【ハ．検査済証交付年月日】</t>
    <phoneticPr fontId="2"/>
  </si>
  <si>
    <t>【ニ．検査済証交付者】</t>
    <phoneticPr fontId="2"/>
  </si>
  <si>
    <t>【３．検査日等】</t>
    <rPh sb="3" eb="5">
      <t>ケンサ</t>
    </rPh>
    <rPh sb="5" eb="6">
      <t>ビ</t>
    </rPh>
    <rPh sb="6" eb="7">
      <t>トウ</t>
    </rPh>
    <phoneticPr fontId="2"/>
  </si>
  <si>
    <t>【イ．今回の検査】</t>
    <rPh sb="3" eb="5">
      <t>コンカイ</t>
    </rPh>
    <rPh sb="6" eb="8">
      <t>ケンサ</t>
    </rPh>
    <phoneticPr fontId="2"/>
  </si>
  <si>
    <t>【ロ．前回の検査】</t>
    <rPh sb="3" eb="5">
      <t>ゼンカイ</t>
    </rPh>
    <rPh sb="6" eb="8">
      <t>ケンサ</t>
    </rPh>
    <phoneticPr fontId="2"/>
  </si>
  <si>
    <t>実施（</t>
    <rPh sb="0" eb="2">
      <t>ジッシ</t>
    </rPh>
    <phoneticPr fontId="2"/>
  </si>
  <si>
    <t>未実施</t>
    <rPh sb="0" eb="3">
      <t>ミジッシ</t>
    </rPh>
    <phoneticPr fontId="2"/>
  </si>
  <si>
    <t>【ハ．前回の検査に関する書類の写し】</t>
    <rPh sb="3" eb="5">
      <t>ゼンカイ</t>
    </rPh>
    <rPh sb="6" eb="8">
      <t>ケンサ</t>
    </rPh>
    <rPh sb="9" eb="10">
      <t>カン</t>
    </rPh>
    <rPh sb="12" eb="14">
      <t>ショルイ</t>
    </rPh>
    <rPh sb="15" eb="16">
      <t>ウツ</t>
    </rPh>
    <phoneticPr fontId="2"/>
  </si>
  <si>
    <t>【４．防火設備の検査者】</t>
    <rPh sb="3" eb="5">
      <t>ボウカ</t>
    </rPh>
    <rPh sb="5" eb="7">
      <t>セツビ</t>
    </rPh>
    <rPh sb="8" eb="10">
      <t>ケンサ</t>
    </rPh>
    <rPh sb="10" eb="11">
      <t>シャ</t>
    </rPh>
    <phoneticPr fontId="2"/>
  </si>
  <si>
    <t>（代表となる検査者）</t>
    <rPh sb="1" eb="3">
      <t>ダイヒョウ</t>
    </rPh>
    <rPh sb="6" eb="8">
      <t>ケンサ</t>
    </rPh>
    <rPh sb="8" eb="9">
      <t>シャ</t>
    </rPh>
    <phoneticPr fontId="2"/>
  </si>
  <si>
    <t>【イ．資格】</t>
    <rPh sb="3" eb="5">
      <t>シカク</t>
    </rPh>
    <phoneticPr fontId="2"/>
  </si>
  <si>
    <t>）建築士</t>
    <phoneticPr fontId="2"/>
  </si>
  <si>
    <t>）登録</t>
    <phoneticPr fontId="2"/>
  </si>
  <si>
    <t>防火設備検査員</t>
    <rPh sb="0" eb="2">
      <t>ボウカ</t>
    </rPh>
    <rPh sb="2" eb="4">
      <t>セツビ</t>
    </rPh>
    <rPh sb="4" eb="7">
      <t>ケンサイン</t>
    </rPh>
    <phoneticPr fontId="2"/>
  </si>
  <si>
    <t>【ロ．氏名のフリガナ】</t>
    <rPh sb="3" eb="5">
      <t>シメイ</t>
    </rPh>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</si>
  <si>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</si>
  <si>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</si>
  <si>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</si>
  <si>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</si>
  <si>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</si>
  <si>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</si>
  <si>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【ト．電話番号】</t>
    <rPh sb="3" eb="5">
      <t>デンワ</t>
    </rPh>
    <rPh sb="5" eb="7">
      <t>バンゴウ</t>
    </rPh>
    <phoneticPr fontId="2"/>
  </si>
  <si>
    <t>（その他の検査者）</t>
    <rPh sb="3" eb="4">
      <t>タ</t>
    </rPh>
    <rPh sb="5" eb="7">
      <t>ケンサ</t>
    </rPh>
    <rPh sb="7" eb="8">
      <t>シャ</t>
    </rPh>
    <phoneticPr fontId="2"/>
  </si>
  <si>
    <t>（その他の検査者２）</t>
    <rPh sb="3" eb="4">
      <t>タ</t>
    </rPh>
    <rPh sb="5" eb="7">
      <t>ケンサ</t>
    </rPh>
    <rPh sb="7" eb="8">
      <t>シャ</t>
    </rPh>
    <phoneticPr fontId="2"/>
  </si>
  <si>
    <t>【５．防火設備の概要】</t>
    <rPh sb="3" eb="5">
      <t>ボウカ</t>
    </rPh>
    <rPh sb="5" eb="7">
      <t>セツビ</t>
    </rPh>
    <rPh sb="8" eb="10">
      <t>ガイヨウ</t>
    </rPh>
    <phoneticPr fontId="2"/>
  </si>
  <si>
    <t>【イ．避難安全検証法等の適用】　</t>
    <rPh sb="3" eb="5">
      <t>ヒナン</t>
    </rPh>
    <rPh sb="5" eb="7">
      <t>アンゼン</t>
    </rPh>
    <rPh sb="7" eb="10">
      <t>ケンショウホウ</t>
    </rPh>
    <rPh sb="10" eb="11">
      <t>トウ</t>
    </rPh>
    <rPh sb="12" eb="14">
      <t>テキヨウ</t>
    </rPh>
    <phoneticPr fontId="2"/>
  </si>
  <si>
    <t>区画避難安全検証法</t>
    <rPh sb="0" eb="2">
      <t>クカク</t>
    </rPh>
    <rPh sb="2" eb="4">
      <t>ヒナン</t>
    </rPh>
    <rPh sb="4" eb="6">
      <t>アンゼン</t>
    </rPh>
    <rPh sb="6" eb="8">
      <t>ケンショウ</t>
    </rPh>
    <rPh sb="8" eb="9">
      <t>ホウ</t>
    </rPh>
    <phoneticPr fontId="2"/>
  </si>
  <si>
    <t>階）</t>
    <rPh sb="0" eb="1">
      <t>カイ</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</si>
  <si>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</si>
  <si>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</si>
  <si>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t>
  </si>
  <si>
    <t>【ロ．防火設備】　</t>
    <rPh sb="3" eb="5">
      <t>ボウカ</t>
    </rPh>
    <rPh sb="5" eb="7">
      <t>セツビ</t>
    </rPh>
    <phoneticPr fontId="2"/>
  </si>
  <si>
    <t>枚）</t>
    <rPh sb="0" eb="1">
      <t>マイ</t>
    </rPh>
    <phoneticPr fontId="2"/>
  </si>
  <si>
    <t>ドレンチャー</t>
    <phoneticPr fontId="2"/>
  </si>
  <si>
    <t>台）</t>
    <rPh sb="0" eb="1">
      <t>ダイ</t>
    </rPh>
    <phoneticPr fontId="2"/>
  </si>
  <si>
    <t>その他　</t>
    <rPh sb="2" eb="3">
      <t>タ</t>
    </rPh>
    <phoneticPr fontId="2"/>
  </si>
  <si>
    <t>【６．備考】</t>
    <rPh sb="3" eb="5">
      <t>ビコウ</t>
    </rPh>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</si>
  <si>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</si>
  <si>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第二面において指摘があった防火設備についてのみ作成し、第一面に添えてください。</t>
    <phoneticPr fontId="2"/>
  </si>
  <si>
    <t>宇都宮市</t>
    <rPh sb="0" eb="4">
      <t>ウツノミヤシ</t>
    </rPh>
    <phoneticPr fontId="2"/>
  </si>
  <si>
    <t>令和</t>
    <rPh sb="0" eb="2">
      <t>レイワ</t>
    </rPh>
    <phoneticPr fontId="2"/>
  </si>
  <si>
    <t>平成</t>
    <rPh sb="0" eb="2">
      <t>ヘイセイ</t>
    </rPh>
    <phoneticPr fontId="2"/>
  </si>
  <si>
    <t>昭和</t>
    <rPh sb="0" eb="2">
      <t>ショウワ</t>
    </rPh>
    <phoneticPr fontId="2"/>
  </si>
  <si>
    <t>年</t>
    <rPh sb="0" eb="1">
      <t>ネン</t>
    </rPh>
    <phoneticPr fontId="2"/>
  </si>
  <si>
    <t>月に改善予定）</t>
    <rPh sb="0" eb="1">
      <t>ガツ</t>
    </rPh>
    <phoneticPr fontId="2"/>
  </si>
  <si>
    <t>年</t>
    <rPh sb="0" eb="1">
      <t>ネン</t>
    </rPh>
    <phoneticPr fontId="2"/>
  </si>
  <si>
    <t>月</t>
    <rPh sb="0" eb="1">
      <t>ガツ</t>
    </rPh>
    <phoneticPr fontId="2"/>
  </si>
  <si>
    <t>日　　第</t>
    <rPh sb="0" eb="1">
      <t>ヒ</t>
    </rPh>
    <rPh sb="3" eb="4">
      <t>ダイ</t>
    </rPh>
    <phoneticPr fontId="2"/>
  </si>
  <si>
    <t>　　　　　　　　　　　　</t>
    <phoneticPr fontId="2"/>
  </si>
  <si>
    <t>)</t>
    <phoneticPr fontId="2"/>
  </si>
  <si>
    <t>日実施</t>
    <rPh sb="0" eb="1">
      <t>ヒ</t>
    </rPh>
    <phoneticPr fontId="2"/>
  </si>
  <si>
    <t>日報告）</t>
    <rPh sb="0" eb="1">
      <t>ヒ</t>
    </rPh>
    <rPh sb="1" eb="3">
      <t>ホウコク</t>
    </rPh>
    <phoneticPr fontId="2"/>
  </si>
  <si>
    <t>実施    （</t>
    <phoneticPr fontId="2"/>
  </si>
  <si>
    <t>区画避難安全検証法 　（</t>
    <phoneticPr fontId="2"/>
  </si>
  <si>
    <t>階避難安全検証法　　　（</t>
    <phoneticPr fontId="2"/>
  </si>
  <si>
    <t>※青色欄のみ入力</t>
    <rPh sb="1" eb="2">
      <t>アオ</t>
    </rPh>
    <rPh sb="2" eb="3">
      <t>イロ</t>
    </rPh>
    <rPh sb="3" eb="4">
      <t>ラン</t>
    </rPh>
    <rPh sb="6" eb="8">
      <t>ニュウリョク</t>
    </rPh>
    <phoneticPr fontId="2"/>
  </si>
  <si>
    <t>↓提出日：西暦(例)2024/1/1</t>
    <rPh sb="1" eb="4">
      <t>テイシュツビ</t>
    </rPh>
    <rPh sb="5" eb="7">
      <t>セイレキ</t>
    </rPh>
    <rPh sb="8" eb="9">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</si>
</sst>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7" formatCode="yyyy/m/d;@"/>
    <numFmt numFmtId="178" formatCode="0.00_ "/>
    <numFmt numFmtId="179" formatCode="[&lt;=999]000;[&lt;=9999]000\-00;000\-0000"/>
    <numFmt numFmtId="180" formatCode="0_);[Red]\(0\)"/>
    <numFmt numFmtId="181" formatCode="#,##0.00_ "/>
  </numFmts>
  <fonts count="51" x14ac:knownFonts="1">
    <font>
      <sz val="10"/>
      <name val="ＭＳ Ｐゴシック"/>
      <family val="3"/>
      <charset val="128"/>
    </font>
    <font>
      <sz val="10"/>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b/>
      <sz val="9"/>
      <color indexed="8"/>
      <name val="ＭＳ Ｐゴシック"/>
      <family val="3"/>
      <charset val="128"/>
    </font>
    <font>
      <sz val="10"/>
      <color indexed="8"/>
      <name val="ＭＳ Ｐゴシック"/>
      <family val="3"/>
      <charset val="128"/>
    </font>
    <font>
      <b/>
      <sz val="10"/>
      <color indexed="8"/>
      <name val="ＭＳ Ｐゴシック"/>
      <family val="3"/>
      <charset val="128"/>
    </font>
    <font>
      <sz val="8"/>
      <color indexed="8"/>
      <name val="ＭＳ Ｐゴシック"/>
      <family val="3"/>
      <charset val="128"/>
    </font>
    <font>
      <b/>
      <sz val="11"/>
      <name val="ＭＳ Ｐゴシック"/>
      <family val="3"/>
      <charset val="128"/>
    </font>
    <font>
      <sz val="11"/>
      <name val="ＭＳ Ｐゴシック"/>
      <family val="3"/>
      <charset val="128"/>
    </font>
    <font>
      <b/>
      <sz val="12"/>
      <name val="ＭＳ Ｐゴシック"/>
      <family val="3"/>
      <charset val="128"/>
    </font>
    <font>
      <b/>
      <sz val="12"/>
      <color indexed="10"/>
      <name val="ＭＳ Ｐゴシック"/>
      <family val="3"/>
      <charset val="128"/>
    </font>
    <font>
      <b/>
      <sz val="11"/>
      <color rgb="FF0070C0"/>
      <name val="ＭＳ Ｐゴシック"/>
      <family val="3"/>
      <charset val="128"/>
    </font>
    <font>
      <sz val="11"/>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b/>
      <sz val="10"/>
      <color rgb="FFFF0000"/>
      <name val="ＭＳ Ｐゴシック"/>
      <family val="3"/>
      <charset val="128"/>
    </font>
    <font>
      <b/>
      <sz val="14"/>
      <color rgb="FF0070C0"/>
      <name val="ＭＳ Ｐゴシック"/>
      <family val="3"/>
      <charset val="128"/>
    </font>
    <font>
      <sz val="11"/>
      <color rgb="FF0070C0"/>
      <name val="ＭＳ Ｐゴシック"/>
      <family val="3"/>
      <charset val="128"/>
    </font>
    <font>
      <b/>
      <sz val="11"/>
      <color theme="4"/>
      <name val="ＭＳ Ｐゴシック"/>
      <family val="3"/>
      <charset val="128"/>
    </font>
    <font>
      <b/>
      <sz val="10"/>
      <color rgb="FF0070C0"/>
      <name val="ＭＳ Ｐゴシック"/>
      <family val="3"/>
      <charset val="128"/>
    </font>
    <font>
      <sz val="10"/>
      <color rgb="FFFF0000"/>
      <name val="ＭＳ Ｐゴシック"/>
      <family val="3"/>
      <charset val="128"/>
    </font>
    <font>
      <b/>
      <sz val="14"/>
      <color rgb="FFFF0000"/>
      <name val="ＭＳ Ｐゴシック"/>
      <family val="3"/>
      <charset val="128"/>
    </font>
    <font>
      <b/>
      <sz val="6"/>
      <name val="ＭＳ Ｐゴシック"/>
      <family val="3"/>
      <charset val="128"/>
    </font>
    <font>
      <b/>
      <sz val="11"/>
      <color theme="1"/>
      <name val="ＭＳ Ｐゴシック"/>
      <family val="3"/>
      <charset val="128"/>
    </font>
    <font>
      <sz val="10.5"/>
      <color rgb="FF000000"/>
      <name val="ＭＳ 明朝"/>
      <family val="1"/>
      <charset val="128"/>
    </font>
    <font>
      <sz val="10"/>
      <name val="ＭＳ 明朝"/>
      <family val="1"/>
      <charset val="128"/>
    </font>
    <font>
      <sz val="10"/>
      <color rgb="FF000000"/>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ゴシック"/>
      <family val="3"/>
      <charset val="128"/>
    </font>
    <font>
      <sz val="8"/>
      <name val="ＭＳ Ｐゴシック"/>
      <family val="3"/>
      <charset val="128"/>
    </font>
    <font>
      <b/>
      <sz val="8"/>
      <name val="ＭＳ 明朝"/>
      <family val="1"/>
      <charset val="128"/>
    </font>
    <font>
      <b/>
      <sz val="8"/>
      <name val="ＭＳ ゴシック"/>
      <family val="3"/>
      <charset val="128"/>
    </font>
    <font>
      <sz val="8"/>
      <color rgb="FFFF0000"/>
      <name val="ＭＳ 明朝"/>
      <family val="1"/>
      <charset val="128"/>
    </font>
    <font>
      <sz val="8"/>
      <name val="ＭＳ Ｐ明朝"/>
      <family val="1"/>
      <charset val="128"/>
    </font>
    <font>
      <b/>
      <sz val="10"/>
      <name val="ＭＳ Ｐゴシック"/>
      <family val="3"/>
      <charset val="128"/>
    </font>
    <font>
      <sz val="11"/>
      <name val="ＭＳ 明朝"/>
      <family val="1"/>
      <charset val="128"/>
    </font>
    <font>
      <sz val="10"/>
      <color theme="1"/>
      <name val="ＭＳ 明朝"/>
      <family val="1"/>
      <charset val="128"/>
    </font>
    <font>
      <sz val="11"/>
      <color indexed="12"/>
      <name val="ＭＳ Ｐ明朝"/>
      <family val="1"/>
      <charset val="128"/>
    </font>
    <font>
      <b/>
      <sz val="9"/>
      <name val="ＭＳ ゴシック"/>
      <family val="3"/>
      <charset val="128"/>
    </font>
    <font>
      <b/>
      <sz val="11"/>
      <name val="ＭＳ ゴシック"/>
      <family val="3"/>
      <charset val="128"/>
    </font>
    <font>
      <b/>
      <sz val="10"/>
      <color theme="1"/>
      <name val="ＭＳ Ｐゴシック"/>
      <family val="3"/>
      <charset val="128"/>
    </font>
    <font>
      <sz val="9"/>
      <color indexed="8"/>
      <name val="ＭＳ 明朝"/>
      <family val="1"/>
      <charset val="128"/>
    </font>
    <font>
      <sz val="9"/>
      <name val="ＭＳ 明朝"/>
      <family val="1"/>
      <charset val="128"/>
    </font>
    <font>
      <sz val="10"/>
      <color indexed="10"/>
      <name val="ＭＳ 明朝"/>
      <family val="1"/>
      <charset val="128"/>
    </font>
    <font>
      <b/>
      <sz val="10"/>
      <name val="ＭＳ ゴシック"/>
      <family val="3"/>
      <charset val="128"/>
    </font>
    <font>
      <b/>
      <sz val="10"/>
      <name val="ＭＳ 明朝"/>
      <family val="1"/>
      <charset val="128"/>
    </font>
  </fonts>
  <fills count="32">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8" tint="0.79998168889431442"/>
        <bgColor indexed="0"/>
      </patternFill>
    </fill>
    <fill>
      <patternFill patternType="solid">
        <fgColor theme="9" tint="0.59999389629810485"/>
        <bgColor indexed="64"/>
      </patternFill>
    </fill>
    <fill>
      <patternFill patternType="solid">
        <fgColor rgb="FFFFC000"/>
        <bgColor indexed="0"/>
      </patternFill>
    </fill>
    <fill>
      <patternFill patternType="solid">
        <fgColor theme="8" tint="0.79998168889431442"/>
        <bgColor indexed="64"/>
      </patternFill>
    </fill>
    <fill>
      <patternFill patternType="solid">
        <fgColor theme="0"/>
        <bgColor indexed="0"/>
      </patternFill>
    </fill>
    <fill>
      <patternFill patternType="solid">
        <fgColor theme="9" tint="0.59999389629810485"/>
        <bgColor indexed="0"/>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3" tint="0.59999389629810485"/>
        <bgColor indexed="0"/>
      </patternFill>
    </fill>
    <fill>
      <patternFill patternType="solid">
        <fgColor theme="2" tint="-9.9978637043366805E-2"/>
        <bgColor indexed="0"/>
      </patternFill>
    </fill>
    <fill>
      <patternFill patternType="solid">
        <fgColor rgb="FF66FF99"/>
        <bgColor indexed="64"/>
      </patternFill>
    </fill>
    <fill>
      <patternFill patternType="solid">
        <fgColor rgb="FFFF99FF"/>
        <bgColor indexed="0"/>
      </patternFill>
    </fill>
    <fill>
      <patternFill patternType="solid">
        <fgColor rgb="FFCCFFCC"/>
        <bgColor indexed="0"/>
      </patternFill>
    </fill>
    <fill>
      <patternFill patternType="solid">
        <fgColor rgb="FFFFFF66"/>
        <bgColor indexed="0"/>
      </patternFill>
    </fill>
    <fill>
      <patternFill patternType="solid">
        <fgColor rgb="FF66FFFF"/>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FFCCFF"/>
        <bgColor indexed="64"/>
      </patternFill>
    </fill>
    <fill>
      <patternFill patternType="solid">
        <fgColor theme="6"/>
        <bgColor indexed="64"/>
      </patternFill>
    </fill>
    <fill>
      <patternFill patternType="solid">
        <fgColor theme="6" tint="0.59999389629810485"/>
        <bgColor indexed="64"/>
      </patternFill>
    </fill>
    <fill>
      <patternFill patternType="solid">
        <fgColor rgb="FFFFFF66"/>
        <bgColor indexed="64"/>
      </patternFill>
    </fill>
    <fill>
      <patternFill patternType="solid">
        <fgColor theme="9"/>
        <bgColor indexed="64"/>
      </patternFill>
    </fill>
    <fill>
      <patternFill patternType="solid">
        <fgColor rgb="FFFF99FF"/>
        <bgColor indexed="64"/>
      </patternFill>
    </fill>
    <fill>
      <patternFill patternType="solid">
        <fgColor theme="0"/>
        <bgColor indexed="64"/>
      </patternFill>
    </fill>
    <fill>
      <patternFill patternType="solid">
        <fgColor indexed="9"/>
        <bgColor indexed="64"/>
      </patternFill>
    </fill>
    <fill>
      <patternFill patternType="solid">
        <fgColor rgb="FFCCFFCC"/>
        <bgColor indexed="64"/>
      </patternFill>
    </fill>
    <fill>
      <patternFill patternType="solid">
        <fgColor rgb="FF99CCFF"/>
        <bgColor indexed="64"/>
      </patternFill>
    </fill>
  </fills>
  <borders count="130">
    <border>
      <left/>
      <right/>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thin">
        <color indexed="64"/>
      </bottom>
      <diagonal/>
    </border>
    <border>
      <left style="medium">
        <color indexed="64"/>
      </left>
      <right/>
      <top style="thick">
        <color indexed="64"/>
      </top>
      <bottom style="thin">
        <color indexed="64"/>
      </bottom>
      <diagonal/>
    </border>
    <border>
      <left style="hair">
        <color indexed="64"/>
      </left>
      <right/>
      <top style="thick">
        <color indexed="64"/>
      </top>
      <bottom style="thin">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diagonal/>
    </border>
    <border>
      <left style="thick">
        <color indexed="64"/>
      </left>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ck">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right style="medium">
        <color rgb="FFFF0000"/>
      </right>
      <top style="medium">
        <color rgb="FFFF0000"/>
      </top>
      <bottom/>
      <diagonal/>
    </border>
    <border>
      <left/>
      <right/>
      <top style="thick">
        <color indexed="64"/>
      </top>
      <bottom/>
      <diagonal/>
    </border>
    <border>
      <left style="thin">
        <color indexed="64"/>
      </left>
      <right/>
      <top style="hair">
        <color indexed="64"/>
      </top>
      <bottom/>
      <diagonal/>
    </border>
    <border>
      <left style="medium">
        <color indexed="64"/>
      </left>
      <right style="hair">
        <color indexed="64"/>
      </right>
      <top style="thick">
        <color indexed="64"/>
      </top>
      <bottom style="thin">
        <color indexed="64"/>
      </bottom>
      <diagonal/>
    </border>
    <border>
      <left style="hair">
        <color indexed="64"/>
      </left>
      <right style="medium">
        <color indexed="64"/>
      </right>
      <top style="thick">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ck">
        <color indexed="64"/>
      </top>
      <bottom/>
      <diagonal/>
    </border>
    <border>
      <left style="thin">
        <color indexed="64"/>
      </left>
      <right style="thin">
        <color indexed="64"/>
      </right>
      <top style="hair">
        <color indexed="64"/>
      </top>
      <bottom/>
      <diagonal/>
    </border>
    <border>
      <left/>
      <right style="hair">
        <color indexed="64"/>
      </right>
      <top style="thick">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ck">
        <color indexed="64"/>
      </right>
      <top style="hair">
        <color indexed="64"/>
      </top>
      <bottom style="double">
        <color indexed="64"/>
      </bottom>
      <diagonal/>
    </border>
    <border>
      <left style="thick">
        <color indexed="64"/>
      </left>
      <right style="thin">
        <color indexed="64"/>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ck">
        <color indexed="64"/>
      </right>
      <top style="hair">
        <color indexed="64"/>
      </top>
      <bottom style="double">
        <color indexed="64"/>
      </bottom>
      <diagonal/>
    </border>
    <border>
      <left/>
      <right style="medium">
        <color rgb="FFFF0000"/>
      </right>
      <top/>
      <bottom style="double">
        <color indexed="64"/>
      </bottom>
      <diagonal/>
    </border>
    <border>
      <left/>
      <right style="thin">
        <color indexed="64"/>
      </right>
      <top style="hair">
        <color indexed="64"/>
      </top>
      <bottom/>
      <diagonal/>
    </border>
    <border>
      <left style="thick">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thick">
        <color indexed="64"/>
      </right>
      <top/>
      <bottom style="thin">
        <color indexed="64"/>
      </bottom>
      <diagonal/>
    </border>
    <border>
      <left/>
      <right style="medium">
        <color rgb="FFFF0000"/>
      </right>
      <top style="thin">
        <color rgb="FFFF0000"/>
      </top>
      <bottom style="thin">
        <color indexed="64"/>
      </bottom>
      <diagonal/>
    </border>
    <border>
      <left style="thin">
        <color indexed="64"/>
      </left>
      <right style="thin">
        <color indexed="64"/>
      </right>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auto="1"/>
      </bottom>
      <diagonal/>
    </border>
    <border>
      <left style="medium">
        <color indexed="64"/>
      </left>
      <right style="medium">
        <color indexed="64"/>
      </right>
      <top style="thin">
        <color indexed="64"/>
      </top>
      <bottom style="hair">
        <color indexed="64"/>
      </bottom>
      <diagonal/>
    </border>
    <border>
      <left/>
      <right/>
      <top style="medium">
        <color auto="1"/>
      </top>
      <bottom/>
      <diagonal/>
    </border>
    <border>
      <left/>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right/>
      <top style="hair">
        <color auto="1"/>
      </top>
      <bottom style="hair">
        <color auto="1"/>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auto="1"/>
      </top>
      <bottom/>
      <diagonal/>
    </border>
    <border>
      <left style="hair">
        <color rgb="FF000000"/>
      </left>
      <right style="hair">
        <color rgb="FF000000"/>
      </right>
      <top/>
      <bottom style="medium">
        <color rgb="FF000000"/>
      </bottom>
      <diagonal/>
    </border>
    <border>
      <left/>
      <right/>
      <top/>
      <bottom style="medium">
        <color auto="1"/>
      </bottom>
      <diagonal/>
    </border>
    <border>
      <left/>
      <right/>
      <top/>
      <bottom style="hair">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diagonalUp="1">
      <left style="thin">
        <color indexed="64"/>
      </left>
      <right style="thick">
        <color indexed="64"/>
      </right>
      <top style="thin">
        <color indexed="64"/>
      </top>
      <bottom style="hair">
        <color indexed="64"/>
      </bottom>
      <diagonal style="hair">
        <color indexed="64"/>
      </diagonal>
    </border>
    <border diagonalUp="1">
      <left style="thick">
        <color indexed="64"/>
      </left>
      <right style="thin">
        <color indexed="64"/>
      </right>
      <top style="thin">
        <color indexed="64"/>
      </top>
      <bottom style="hair">
        <color indexed="64"/>
      </bottom>
      <diagonal style="hair">
        <color indexed="64"/>
      </diagonal>
    </border>
  </borders>
  <cellStyleXfs count="6">
    <xf numFmtId="0" fontId="0" fillId="0" borderId="0"/>
    <xf numFmtId="0" fontId="3" fillId="0" borderId="0"/>
    <xf numFmtId="0" fontId="1" fillId="0" borderId="0"/>
    <xf numFmtId="0" fontId="3" fillId="0" borderId="0"/>
    <xf numFmtId="0" fontId="11" fillId="0" borderId="0">
      <alignment vertical="center"/>
    </xf>
    <xf numFmtId="38" fontId="11" fillId="0" borderId="0" applyFont="0" applyFill="0" applyBorder="0" applyAlignment="0" applyProtection="0"/>
  </cellStyleXfs>
  <cellXfs count="634">
    <xf numFmtId="0" fontId="0" fillId="0" borderId="0" xfId="0"/>
    <xf numFmtId="0" fontId="0" fillId="0" borderId="0" xfId="0" applyFont="1" applyFill="1"/>
    <xf numFmtId="0" fontId="0" fillId="0" borderId="0" xfId="0" applyFont="1"/>
    <xf numFmtId="0" fontId="3" fillId="0" borderId="0" xfId="3" applyFont="1" applyFill="1" applyBorder="1" applyAlignment="1">
      <alignment horizontal="center" vertical="top" wrapText="1"/>
    </xf>
    <xf numFmtId="0" fontId="7" fillId="0" borderId="9" xfId="3" applyFont="1" applyFill="1" applyBorder="1" applyAlignment="1">
      <alignment horizontal="center" vertical="top" wrapText="1"/>
    </xf>
    <xf numFmtId="0" fontId="7" fillId="0" borderId="11" xfId="3" applyFont="1" applyFill="1" applyBorder="1" applyAlignment="1">
      <alignment horizontal="center" vertical="top" wrapText="1"/>
    </xf>
    <xf numFmtId="0" fontId="8" fillId="0" borderId="11" xfId="3" applyFont="1" applyFill="1" applyBorder="1" applyAlignment="1">
      <alignment horizontal="center" vertical="top" wrapText="1"/>
    </xf>
    <xf numFmtId="0" fontId="4" fillId="0" borderId="16" xfId="3" applyFont="1" applyFill="1" applyBorder="1" applyAlignment="1">
      <alignment horizontal="center" vertical="center" wrapText="1"/>
    </xf>
    <xf numFmtId="0" fontId="14" fillId="0" borderId="10" xfId="3" applyFont="1" applyFill="1" applyBorder="1" applyAlignment="1">
      <alignment horizontal="center" vertical="center"/>
    </xf>
    <xf numFmtId="0" fontId="16" fillId="8" borderId="17" xfId="3" applyFont="1" applyFill="1" applyBorder="1" applyAlignment="1">
      <alignment horizontal="center" vertical="center"/>
    </xf>
    <xf numFmtId="0" fontId="17" fillId="0" borderId="18" xfId="3" applyFont="1" applyFill="1" applyBorder="1" applyAlignment="1">
      <alignment horizontal="center" vertical="center" wrapText="1"/>
    </xf>
    <xf numFmtId="0" fontId="0" fillId="0" borderId="23" xfId="0" applyFont="1" applyBorder="1" applyAlignment="1">
      <alignment vertical="center"/>
    </xf>
    <xf numFmtId="0" fontId="19" fillId="4" borderId="25" xfId="3" applyFont="1" applyFill="1" applyBorder="1" applyAlignment="1">
      <alignment horizontal="center" vertical="center" wrapText="1"/>
    </xf>
    <xf numFmtId="0" fontId="16" fillId="9" borderId="25" xfId="3" applyFont="1" applyFill="1" applyBorder="1" applyAlignment="1">
      <alignment horizontal="center" vertical="center" wrapText="1"/>
    </xf>
    <xf numFmtId="0" fontId="11" fillId="0" borderId="0" xfId="0" applyFont="1"/>
    <xf numFmtId="0" fontId="11" fillId="0" borderId="0" xfId="0" applyFont="1" applyFill="1"/>
    <xf numFmtId="0" fontId="3" fillId="0" borderId="0" xfId="1" applyFont="1"/>
    <xf numFmtId="0" fontId="1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Border="1" applyAlignment="1">
      <alignment horizontal="center"/>
    </xf>
    <xf numFmtId="0" fontId="16" fillId="0" borderId="0" xfId="0" applyFont="1" applyFill="1" applyAlignment="1">
      <alignment horizontal="center"/>
    </xf>
    <xf numFmtId="0" fontId="0" fillId="0" borderId="0" xfId="0" applyFont="1" applyFill="1" applyBorder="1" applyAlignment="1">
      <alignment horizontal="center" vertical="center" wrapText="1"/>
    </xf>
    <xf numFmtId="0" fontId="0" fillId="0" borderId="0" xfId="0" applyAlignment="1">
      <alignment horizontal="center"/>
    </xf>
    <xf numFmtId="0" fontId="14" fillId="0" borderId="0" xfId="0" applyFont="1" applyFill="1" applyBorder="1" applyAlignment="1">
      <alignment horizontal="center"/>
    </xf>
    <xf numFmtId="0" fontId="15" fillId="0" borderId="0" xfId="0" applyFont="1" applyFill="1" applyAlignment="1">
      <alignment horizontal="center"/>
    </xf>
    <xf numFmtId="0" fontId="0" fillId="0" borderId="0" xfId="0" applyFill="1" applyAlignment="1">
      <alignment horizontal="center"/>
    </xf>
    <xf numFmtId="0" fontId="15" fillId="3" borderId="0" xfId="0" applyFont="1" applyFill="1" applyAlignment="1">
      <alignment horizontal="center"/>
    </xf>
    <xf numFmtId="0" fontId="18" fillId="0" borderId="0" xfId="0" applyFont="1" applyBorder="1" applyAlignment="1">
      <alignment horizontal="center" wrapText="1"/>
    </xf>
    <xf numFmtId="0" fontId="0" fillId="0" borderId="0" xfId="0" applyFill="1" applyBorder="1" applyAlignment="1">
      <alignment horizontal="center"/>
    </xf>
    <xf numFmtId="0" fontId="0" fillId="0" borderId="0" xfId="0" applyAlignment="1">
      <alignment horizontal="left" vertical="top"/>
    </xf>
    <xf numFmtId="0" fontId="0" fillId="0" borderId="0" xfId="0" applyAlignment="1">
      <alignment horizontal="center" vertical="top"/>
    </xf>
    <xf numFmtId="0" fontId="15" fillId="0" borderId="0" xfId="0" applyFont="1" applyAlignment="1">
      <alignment horizontal="center" vertical="top"/>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4"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23" fillId="0" borderId="0" xfId="0" applyFont="1" applyAlignment="1">
      <alignment horizontal="left" vertical="top"/>
    </xf>
    <xf numFmtId="0" fontId="11" fillId="0" borderId="20" xfId="0" applyFont="1" applyFill="1" applyBorder="1" applyAlignment="1">
      <alignment horizontal="center" vertical="center"/>
    </xf>
    <xf numFmtId="0" fontId="16" fillId="0" borderId="0" xfId="0" applyFont="1" applyFill="1" applyBorder="1" applyAlignment="1">
      <alignment horizontal="center"/>
    </xf>
    <xf numFmtId="0" fontId="0" fillId="0" borderId="0" xfId="0" applyAlignment="1">
      <alignment horizontal="right" indent="1"/>
    </xf>
    <xf numFmtId="0" fontId="16" fillId="0" borderId="0" xfId="0" applyFont="1" applyFill="1" applyBorder="1" applyAlignment="1">
      <alignment horizontal="right" indent="1"/>
    </xf>
    <xf numFmtId="0" fontId="24" fillId="10" borderId="47" xfId="3" applyFont="1" applyFill="1" applyBorder="1" applyAlignment="1">
      <alignment horizontal="center" vertical="center" wrapText="1"/>
    </xf>
    <xf numFmtId="0" fontId="8" fillId="0" borderId="19" xfId="3" applyFont="1" applyFill="1" applyBorder="1" applyAlignment="1">
      <alignment horizontal="left" vertical="top" wrapText="1"/>
    </xf>
    <xf numFmtId="0" fontId="10" fillId="4" borderId="25" xfId="3" applyFont="1" applyFill="1" applyBorder="1" applyAlignment="1">
      <alignment horizontal="center" vertical="center" wrapText="1"/>
    </xf>
    <xf numFmtId="0" fontId="3" fillId="9" borderId="41" xfId="3" applyFont="1" applyFill="1" applyBorder="1" applyAlignment="1">
      <alignment horizontal="center" vertical="top" wrapText="1"/>
    </xf>
    <xf numFmtId="0" fontId="3" fillId="9" borderId="48" xfId="3" applyFont="1" applyFill="1" applyBorder="1" applyAlignment="1">
      <alignment horizontal="center" vertical="top" wrapText="1"/>
    </xf>
    <xf numFmtId="0" fontId="3" fillId="9" borderId="42" xfId="3" applyFont="1" applyFill="1" applyBorder="1" applyAlignment="1">
      <alignment horizontal="center" vertical="top" wrapText="1"/>
    </xf>
    <xf numFmtId="0" fontId="3" fillId="9" borderId="43" xfId="3" applyFont="1" applyFill="1" applyBorder="1" applyAlignment="1">
      <alignment horizontal="center" wrapText="1"/>
    </xf>
    <xf numFmtId="0" fontId="3" fillId="9" borderId="41" xfId="3" applyFont="1" applyFill="1" applyBorder="1" applyAlignment="1">
      <alignment horizontal="center" wrapText="1"/>
    </xf>
    <xf numFmtId="0" fontId="3" fillId="9" borderId="48" xfId="3" applyFont="1" applyFill="1" applyBorder="1" applyAlignment="1">
      <alignment horizontal="center" wrapText="1"/>
    </xf>
    <xf numFmtId="0" fontId="11" fillId="14" borderId="22" xfId="3" applyFont="1" applyFill="1" applyBorder="1" applyAlignment="1">
      <alignment horizontal="center" vertical="center" wrapText="1"/>
    </xf>
    <xf numFmtId="0" fontId="3" fillId="16" borderId="10" xfId="3" applyFont="1" applyFill="1" applyBorder="1" applyAlignment="1">
      <alignment horizontal="center" wrapText="1"/>
    </xf>
    <xf numFmtId="0" fontId="3" fillId="16" borderId="41" xfId="3" applyFont="1" applyFill="1" applyBorder="1" applyAlignment="1">
      <alignment horizontal="center" vertical="top" wrapText="1"/>
    </xf>
    <xf numFmtId="0" fontId="3" fillId="16" borderId="43" xfId="3" applyFont="1" applyFill="1" applyBorder="1" applyAlignment="1">
      <alignment horizontal="center" wrapText="1"/>
    </xf>
    <xf numFmtId="0" fontId="3" fillId="16" borderId="17" xfId="3" applyFont="1" applyFill="1" applyBorder="1" applyAlignment="1">
      <alignment horizontal="center" wrapText="1"/>
    </xf>
    <xf numFmtId="0" fontId="3" fillId="17" borderId="41" xfId="3" applyFont="1" applyFill="1" applyBorder="1" applyAlignment="1">
      <alignment horizontal="center" wrapText="1"/>
    </xf>
    <xf numFmtId="0" fontId="3" fillId="17" borderId="41" xfId="3" applyFont="1" applyFill="1" applyBorder="1" applyAlignment="1">
      <alignment horizontal="center" vertical="top" wrapText="1"/>
    </xf>
    <xf numFmtId="0" fontId="3" fillId="17" borderId="43" xfId="3" applyFont="1" applyFill="1" applyBorder="1" applyAlignment="1">
      <alignment horizontal="center" wrapText="1"/>
    </xf>
    <xf numFmtId="0" fontId="3" fillId="6" borderId="18" xfId="3" applyFont="1" applyFill="1" applyBorder="1" applyAlignment="1">
      <alignment horizontal="center" wrapText="1"/>
    </xf>
    <xf numFmtId="0" fontId="3" fillId="18" borderId="10" xfId="3" applyFont="1" applyFill="1" applyBorder="1" applyAlignment="1">
      <alignment horizontal="center" wrapText="1"/>
    </xf>
    <xf numFmtId="0" fontId="3" fillId="18" borderId="41" xfId="3" applyFont="1" applyFill="1" applyBorder="1" applyAlignment="1">
      <alignment horizontal="center" vertical="top" wrapText="1"/>
    </xf>
    <xf numFmtId="0" fontId="3" fillId="18" borderId="43" xfId="3" applyFont="1" applyFill="1" applyBorder="1" applyAlignment="1">
      <alignment horizontal="center" wrapText="1"/>
    </xf>
    <xf numFmtId="0" fontId="3" fillId="18" borderId="41" xfId="3" applyFont="1" applyFill="1" applyBorder="1" applyAlignment="1">
      <alignment horizontal="center" wrapText="1"/>
    </xf>
    <xf numFmtId="0" fontId="3" fillId="18" borderId="17" xfId="3" applyFont="1" applyFill="1" applyBorder="1" applyAlignment="1">
      <alignment horizontal="center" wrapText="1"/>
    </xf>
    <xf numFmtId="0" fontId="3" fillId="13" borderId="53" xfId="3" applyFont="1" applyFill="1" applyBorder="1" applyAlignment="1">
      <alignment horizontal="center" vertical="center" wrapText="1"/>
    </xf>
    <xf numFmtId="0" fontId="15" fillId="0" borderId="0" xfId="0" applyFont="1" applyFill="1" applyBorder="1" applyAlignment="1">
      <alignment horizontal="center"/>
    </xf>
    <xf numFmtId="0" fontId="11" fillId="0" borderId="0" xfId="0" applyFont="1" applyFill="1" applyBorder="1" applyAlignment="1">
      <alignment horizontal="center" vertical="center"/>
    </xf>
    <xf numFmtId="0" fontId="21" fillId="0" borderId="0" xfId="0" applyFont="1" applyFill="1" applyBorder="1" applyAlignment="1">
      <alignment horizontal="center"/>
    </xf>
    <xf numFmtId="0" fontId="7" fillId="0" borderId="55" xfId="3" applyFont="1" applyFill="1" applyBorder="1" applyAlignment="1">
      <alignment horizontal="center" vertical="top" wrapText="1"/>
    </xf>
    <xf numFmtId="0" fontId="7" fillId="0" borderId="18" xfId="3" applyFont="1" applyFill="1" applyBorder="1" applyAlignment="1">
      <alignment horizontal="center" vertical="top" wrapText="1"/>
    </xf>
    <xf numFmtId="0" fontId="11" fillId="0" borderId="0" xfId="0" applyFont="1" applyAlignment="1">
      <alignment horizontal="right"/>
    </xf>
    <xf numFmtId="0" fontId="11" fillId="0" borderId="0" xfId="0" applyFont="1" applyAlignment="1">
      <alignment horizontal="left" indent="1"/>
    </xf>
    <xf numFmtId="0" fontId="11" fillId="0" borderId="0" xfId="0" applyFont="1" applyFill="1" applyAlignment="1">
      <alignment horizontal="left" indent="1"/>
    </xf>
    <xf numFmtId="0" fontId="3" fillId="17" borderId="42" xfId="3" applyFont="1" applyFill="1" applyBorder="1" applyAlignment="1">
      <alignment horizontal="center" wrapText="1"/>
    </xf>
    <xf numFmtId="0" fontId="11" fillId="19" borderId="21" xfId="0" applyFont="1" applyFill="1" applyBorder="1" applyAlignment="1">
      <alignment horizontal="center" vertical="center"/>
    </xf>
    <xf numFmtId="0" fontId="15" fillId="5" borderId="56" xfId="0" applyFont="1" applyFill="1" applyBorder="1" applyAlignment="1">
      <alignment horizontal="center" shrinkToFit="1"/>
    </xf>
    <xf numFmtId="0" fontId="3" fillId="0" borderId="60" xfId="3" applyFont="1" applyFill="1" applyBorder="1" applyAlignment="1">
      <alignment horizontal="center" wrapText="1"/>
    </xf>
    <xf numFmtId="0" fontId="3" fillId="0" borderId="61" xfId="3" applyFont="1" applyFill="1" applyBorder="1" applyAlignment="1">
      <alignment horizontal="center" wrapText="1"/>
    </xf>
    <xf numFmtId="0" fontId="11" fillId="7" borderId="60" xfId="3" applyFont="1" applyFill="1" applyBorder="1" applyAlignment="1">
      <alignment horizontal="center"/>
    </xf>
    <xf numFmtId="0" fontId="11" fillId="7" borderId="61" xfId="3" applyFont="1" applyFill="1" applyBorder="1" applyAlignment="1">
      <alignment horizontal="center"/>
    </xf>
    <xf numFmtId="0" fontId="11" fillId="15" borderId="63" xfId="3" applyFont="1" applyFill="1" applyBorder="1" applyAlignment="1">
      <alignment horizontal="center"/>
    </xf>
    <xf numFmtId="0" fontId="11" fillId="15" borderId="64" xfId="3" applyFont="1" applyFill="1" applyBorder="1" applyAlignment="1">
      <alignment horizontal="center"/>
    </xf>
    <xf numFmtId="0" fontId="11" fillId="15" borderId="65" xfId="3" applyFont="1" applyFill="1" applyBorder="1" applyAlignment="1">
      <alignment horizontal="center"/>
    </xf>
    <xf numFmtId="0" fontId="11" fillId="0" borderId="63" xfId="0" applyFont="1" applyFill="1" applyBorder="1" applyAlignment="1">
      <alignment horizontal="center"/>
    </xf>
    <xf numFmtId="0" fontId="11" fillId="0" borderId="64" xfId="0" applyFont="1" applyFill="1" applyBorder="1" applyAlignment="1">
      <alignment horizontal="center"/>
    </xf>
    <xf numFmtId="0" fontId="11" fillId="0" borderId="66" xfId="0" applyFont="1" applyFill="1" applyBorder="1" applyAlignment="1">
      <alignment horizontal="center"/>
    </xf>
    <xf numFmtId="0" fontId="11" fillId="0" borderId="67" xfId="0" applyFont="1" applyFill="1" applyBorder="1" applyAlignment="1">
      <alignment horizontal="center"/>
    </xf>
    <xf numFmtId="0" fontId="11" fillId="0" borderId="61" xfId="0" applyFont="1" applyFill="1" applyBorder="1" applyAlignment="1">
      <alignment horizontal="center"/>
    </xf>
    <xf numFmtId="0" fontId="11" fillId="0" borderId="68" xfId="0" applyFont="1" applyFill="1" applyBorder="1" applyAlignment="1">
      <alignment horizontal="center"/>
    </xf>
    <xf numFmtId="0" fontId="11" fillId="0" borderId="69" xfId="0" applyFont="1" applyFill="1" applyBorder="1" applyAlignment="1">
      <alignment horizontal="center"/>
    </xf>
    <xf numFmtId="0" fontId="11" fillId="0" borderId="57" xfId="0" applyFont="1" applyFill="1" applyBorder="1" applyAlignment="1">
      <alignment horizontal="center"/>
    </xf>
    <xf numFmtId="0" fontId="11" fillId="0" borderId="62" xfId="0" applyFont="1" applyFill="1" applyBorder="1" applyAlignment="1">
      <alignment horizontal="center"/>
    </xf>
    <xf numFmtId="0" fontId="15" fillId="10" borderId="71" xfId="0" applyFont="1" applyFill="1" applyBorder="1" applyAlignment="1">
      <alignment horizontal="left"/>
    </xf>
    <xf numFmtId="0" fontId="11" fillId="0" borderId="56" xfId="0" applyFont="1" applyFill="1" applyBorder="1" applyAlignment="1" applyProtection="1">
      <alignment horizontal="right"/>
      <protection locked="0"/>
    </xf>
    <xf numFmtId="0" fontId="15" fillId="0" borderId="56" xfId="0" applyFont="1" applyFill="1" applyBorder="1" applyAlignment="1">
      <alignment horizontal="right"/>
    </xf>
    <xf numFmtId="0" fontId="11" fillId="0" borderId="57" xfId="0" applyFont="1" applyFill="1" applyBorder="1" applyAlignment="1" applyProtection="1">
      <alignment horizontal="center" wrapText="1"/>
    </xf>
    <xf numFmtId="0" fontId="11" fillId="0" borderId="56" xfId="0" applyFont="1" applyFill="1" applyBorder="1" applyAlignment="1" applyProtection="1">
      <alignment horizontal="left" indent="1" shrinkToFit="1"/>
    </xf>
    <xf numFmtId="0" fontId="11" fillId="0" borderId="58" xfId="0" applyFont="1" applyBorder="1"/>
    <xf numFmtId="0" fontId="15" fillId="0" borderId="59" xfId="3" applyFont="1" applyFill="1" applyBorder="1" applyAlignment="1">
      <alignment horizontal="center" shrinkToFit="1"/>
    </xf>
    <xf numFmtId="0" fontId="20" fillId="7" borderId="56" xfId="0" applyFont="1" applyFill="1" applyBorder="1" applyAlignment="1" applyProtection="1">
      <alignment horizontal="center" shrinkToFit="1"/>
    </xf>
    <xf numFmtId="49" fontId="11" fillId="0" borderId="56" xfId="0" applyNumberFormat="1" applyFont="1" applyFill="1" applyBorder="1"/>
    <xf numFmtId="0" fontId="11" fillId="0" borderId="22" xfId="0" applyFont="1" applyBorder="1" applyAlignment="1">
      <alignment horizontal="center" vertical="center"/>
    </xf>
    <xf numFmtId="0" fontId="0" fillId="19" borderId="22" xfId="0" applyFont="1" applyFill="1" applyBorder="1" applyAlignment="1">
      <alignment horizontal="center" vertical="center"/>
    </xf>
    <xf numFmtId="0" fontId="11" fillId="0" borderId="22" xfId="0" applyFont="1" applyFill="1" applyBorder="1" applyAlignment="1">
      <alignment horizontal="center" vertical="center"/>
    </xf>
    <xf numFmtId="0" fontId="4" fillId="0" borderId="73" xfId="3" applyFont="1" applyFill="1" applyBorder="1" applyAlignment="1">
      <alignment horizontal="center" vertical="center" wrapText="1"/>
    </xf>
    <xf numFmtId="0" fontId="19" fillId="4" borderId="3" xfId="3" applyFont="1" applyFill="1" applyBorder="1" applyAlignment="1">
      <alignment horizontal="center" vertical="center" wrapText="1"/>
    </xf>
    <xf numFmtId="0" fontId="25" fillId="4" borderId="3" xfId="3" applyFont="1" applyFill="1" applyBorder="1" applyAlignment="1">
      <alignment horizontal="center" vertical="center" wrapText="1"/>
    </xf>
    <xf numFmtId="0" fontId="16" fillId="9" borderId="74" xfId="3" applyFont="1" applyFill="1" applyBorder="1" applyAlignment="1">
      <alignment horizontal="center" vertical="center" wrapText="1"/>
    </xf>
    <xf numFmtId="0" fontId="14" fillId="0" borderId="75" xfId="3" applyFont="1" applyFill="1" applyBorder="1" applyAlignment="1">
      <alignment horizontal="center" vertical="center"/>
    </xf>
    <xf numFmtId="0" fontId="16" fillId="8" borderId="76" xfId="3" applyFont="1" applyFill="1" applyBorder="1" applyAlignment="1">
      <alignment horizontal="center" vertical="center"/>
    </xf>
    <xf numFmtId="0" fontId="10" fillId="7" borderId="75" xfId="3" applyFont="1" applyFill="1" applyBorder="1" applyAlignment="1">
      <alignment horizontal="center" vertical="center" wrapText="1"/>
    </xf>
    <xf numFmtId="0" fontId="10" fillId="7" borderId="74" xfId="3" applyFont="1" applyFill="1" applyBorder="1" applyAlignment="1">
      <alignment horizontal="center" vertical="center" wrapText="1"/>
    </xf>
    <xf numFmtId="0" fontId="10" fillId="15" borderId="78" xfId="3" applyFont="1" applyFill="1" applyBorder="1" applyAlignment="1">
      <alignment horizontal="center" vertical="center" wrapText="1"/>
    </xf>
    <xf numFmtId="0" fontId="10" fillId="15" borderId="32" xfId="3" applyFont="1" applyFill="1" applyBorder="1" applyAlignment="1">
      <alignment horizontal="center" vertical="center" wrapText="1"/>
    </xf>
    <xf numFmtId="0" fontId="10" fillId="15" borderId="79" xfId="3" applyFont="1" applyFill="1" applyBorder="1" applyAlignment="1">
      <alignment horizontal="center" vertical="center" wrapText="1"/>
    </xf>
    <xf numFmtId="0" fontId="15" fillId="9" borderId="80" xfId="3" applyFont="1" applyFill="1" applyBorder="1" applyAlignment="1">
      <alignment horizontal="center" vertical="center" wrapText="1"/>
    </xf>
    <xf numFmtId="0" fontId="11" fillId="9" borderId="32" xfId="3" applyFont="1" applyFill="1" applyBorder="1" applyAlignment="1">
      <alignment horizontal="center" vertical="center" wrapText="1"/>
    </xf>
    <xf numFmtId="0" fontId="11" fillId="9" borderId="2" xfId="3" applyFont="1" applyFill="1" applyBorder="1" applyAlignment="1">
      <alignment horizontal="center" vertical="center" wrapText="1"/>
    </xf>
    <xf numFmtId="0" fontId="15" fillId="9" borderId="37" xfId="3" applyFont="1" applyFill="1" applyBorder="1" applyAlignment="1">
      <alignment horizontal="center" vertical="center" wrapText="1"/>
    </xf>
    <xf numFmtId="0" fontId="3" fillId="9" borderId="80" xfId="3" applyFont="1" applyFill="1" applyBorder="1" applyAlignment="1">
      <alignment horizontal="center" vertical="center" wrapText="1"/>
    </xf>
    <xf numFmtId="0" fontId="3" fillId="9" borderId="35" xfId="3" applyFont="1" applyFill="1" applyBorder="1" applyAlignment="1">
      <alignment horizontal="center" vertical="center" wrapText="1"/>
    </xf>
    <xf numFmtId="0" fontId="3" fillId="9" borderId="32" xfId="3" applyFont="1" applyFill="1" applyBorder="1" applyAlignment="1">
      <alignment horizontal="center" vertical="center" wrapText="1"/>
    </xf>
    <xf numFmtId="0" fontId="3" fillId="9" borderId="1" xfId="3" applyFont="1" applyFill="1" applyBorder="1" applyAlignment="1">
      <alignment horizontal="center" vertical="center" wrapText="1"/>
    </xf>
    <xf numFmtId="0" fontId="15" fillId="9" borderId="21" xfId="3" applyFont="1" applyFill="1" applyBorder="1" applyAlignment="1">
      <alignment horizontal="center" vertical="center" wrapText="1"/>
    </xf>
    <xf numFmtId="0" fontId="15" fillId="18" borderId="81" xfId="3" applyFont="1" applyFill="1" applyBorder="1" applyAlignment="1">
      <alignment horizontal="center" vertical="center" wrapText="1"/>
    </xf>
    <xf numFmtId="0" fontId="3" fillId="18" borderId="82" xfId="3" applyFont="1" applyFill="1" applyBorder="1" applyAlignment="1">
      <alignment horizontal="center" vertical="center" wrapText="1"/>
    </xf>
    <xf numFmtId="0" fontId="3" fillId="18" borderId="23" xfId="3" applyFont="1" applyFill="1" applyBorder="1" applyAlignment="1">
      <alignment horizontal="center" vertical="center" wrapText="1"/>
    </xf>
    <xf numFmtId="0" fontId="15" fillId="18" borderId="34" xfId="3" applyFont="1" applyFill="1" applyBorder="1" applyAlignment="1">
      <alignment horizontal="center" vertical="center" wrapText="1"/>
    </xf>
    <xf numFmtId="0" fontId="3" fillId="18" borderId="32" xfId="3" applyFont="1" applyFill="1" applyBorder="1" applyAlignment="1">
      <alignment horizontal="center" vertical="center" wrapText="1"/>
    </xf>
    <xf numFmtId="0" fontId="15" fillId="18" borderId="76" xfId="3" applyFont="1" applyFill="1" applyBorder="1" applyAlignment="1">
      <alignment horizontal="center" vertical="center" wrapText="1"/>
    </xf>
    <xf numFmtId="0" fontId="15" fillId="17" borderId="83" xfId="3" applyFont="1" applyFill="1" applyBorder="1" applyAlignment="1">
      <alignment horizontal="center" vertical="center" wrapText="1"/>
    </xf>
    <xf numFmtId="0" fontId="3" fillId="17" borderId="30" xfId="3" applyFont="1" applyFill="1" applyBorder="1" applyAlignment="1">
      <alignment horizontal="center" vertical="center" wrapText="1"/>
    </xf>
    <xf numFmtId="0" fontId="3" fillId="17" borderId="84" xfId="3" applyFont="1" applyFill="1" applyBorder="1" applyAlignment="1">
      <alignment horizontal="center" vertical="center" wrapText="1"/>
    </xf>
    <xf numFmtId="0" fontId="3" fillId="17" borderId="31" xfId="3" applyFont="1" applyFill="1" applyBorder="1" applyAlignment="1">
      <alignment horizontal="center" vertical="center" wrapText="1"/>
    </xf>
    <xf numFmtId="0" fontId="3" fillId="17" borderId="40" xfId="3" applyFont="1" applyFill="1" applyBorder="1" applyAlignment="1">
      <alignment horizontal="center" vertical="center" wrapText="1"/>
    </xf>
    <xf numFmtId="0" fontId="3" fillId="17" borderId="12" xfId="3" applyFont="1" applyFill="1" applyBorder="1" applyAlignment="1">
      <alignment horizontal="center" vertical="center" wrapText="1"/>
    </xf>
    <xf numFmtId="0" fontId="15" fillId="17" borderId="39" xfId="3" applyFont="1" applyFill="1" applyBorder="1" applyAlignment="1">
      <alignment horizontal="center" vertical="center" wrapText="1"/>
    </xf>
    <xf numFmtId="0" fontId="15" fillId="16" borderId="75" xfId="3" applyFont="1" applyFill="1" applyBorder="1" applyAlignment="1">
      <alignment horizontal="center" vertical="center" wrapText="1"/>
    </xf>
    <xf numFmtId="0" fontId="11" fillId="16" borderId="32" xfId="3" applyFont="1" applyFill="1" applyBorder="1" applyAlignment="1">
      <alignment horizontal="center" vertical="center" wrapText="1"/>
    </xf>
    <xf numFmtId="0" fontId="11" fillId="16" borderId="23" xfId="3" applyFont="1" applyFill="1" applyBorder="1" applyAlignment="1">
      <alignment horizontal="center" vertical="center" wrapText="1"/>
    </xf>
    <xf numFmtId="0" fontId="15" fillId="16" borderId="3" xfId="3" applyFont="1" applyFill="1" applyBorder="1" applyAlignment="1">
      <alignment horizontal="center" vertical="center" wrapText="1"/>
    </xf>
    <xf numFmtId="0" fontId="3" fillId="16" borderId="30" xfId="3" applyFont="1" applyFill="1" applyBorder="1" applyAlignment="1">
      <alignment horizontal="center" vertical="center" wrapText="1"/>
    </xf>
    <xf numFmtId="0" fontId="3" fillId="16" borderId="31" xfId="3" applyFont="1" applyFill="1" applyBorder="1" applyAlignment="1">
      <alignment horizontal="center" vertical="center" wrapText="1"/>
    </xf>
    <xf numFmtId="0" fontId="15" fillId="16" borderId="85" xfId="3" applyFont="1" applyFill="1" applyBorder="1" applyAlignment="1">
      <alignment horizontal="center" vertical="center" wrapText="1"/>
    </xf>
    <xf numFmtId="0" fontId="3" fillId="6" borderId="86" xfId="3" applyFont="1" applyFill="1" applyBorder="1" applyAlignment="1">
      <alignment horizontal="center" vertical="center" wrapText="1"/>
    </xf>
    <xf numFmtId="0" fontId="15" fillId="9" borderId="34" xfId="3" applyFont="1" applyFill="1" applyBorder="1" applyAlignment="1">
      <alignment horizontal="center" vertical="center" wrapText="1"/>
    </xf>
    <xf numFmtId="0" fontId="3" fillId="9" borderId="33" xfId="3" applyFont="1" applyFill="1" applyBorder="1" applyAlignment="1">
      <alignment horizontal="center" vertical="center" wrapText="1"/>
    </xf>
    <xf numFmtId="0" fontId="15" fillId="18" borderId="78" xfId="3" applyFont="1" applyFill="1" applyBorder="1" applyAlignment="1">
      <alignment horizontal="center" vertical="center" wrapText="1"/>
    </xf>
    <xf numFmtId="0" fontId="3" fillId="18" borderId="33" xfId="3" applyFont="1" applyFill="1" applyBorder="1" applyAlignment="1">
      <alignment horizontal="center" vertical="center" wrapText="1"/>
    </xf>
    <xf numFmtId="0" fontId="15" fillId="18" borderId="85" xfId="3" applyFont="1" applyFill="1" applyBorder="1" applyAlignment="1">
      <alignment horizontal="center" vertical="center" wrapText="1"/>
    </xf>
    <xf numFmtId="0" fontId="15" fillId="17" borderId="87" xfId="3" applyFont="1" applyFill="1" applyBorder="1" applyAlignment="1">
      <alignment horizontal="center" vertical="center" wrapText="1"/>
    </xf>
    <xf numFmtId="0" fontId="15" fillId="16" borderId="34" xfId="3" applyFont="1" applyFill="1" applyBorder="1" applyAlignment="1">
      <alignment horizontal="center" vertical="center" wrapText="1"/>
    </xf>
    <xf numFmtId="0" fontId="3" fillId="13" borderId="86" xfId="3" applyFont="1" applyFill="1" applyBorder="1" applyAlignment="1">
      <alignment horizontal="center" vertical="top" wrapText="1"/>
    </xf>
    <xf numFmtId="0" fontId="3" fillId="18" borderId="2" xfId="3" applyFont="1" applyFill="1" applyBorder="1" applyAlignment="1">
      <alignment horizontal="center" vertical="center" wrapText="1"/>
    </xf>
    <xf numFmtId="0" fontId="15" fillId="18" borderId="74" xfId="3" applyFont="1" applyFill="1" applyBorder="1" applyAlignment="1">
      <alignment horizontal="center" vertical="center" wrapText="1"/>
    </xf>
    <xf numFmtId="0" fontId="15" fillId="16" borderId="78" xfId="3" applyFont="1" applyFill="1" applyBorder="1" applyAlignment="1">
      <alignment horizontal="center" vertical="center" wrapText="1"/>
    </xf>
    <xf numFmtId="0" fontId="11" fillId="16" borderId="2" xfId="3" applyFont="1" applyFill="1" applyBorder="1" applyAlignment="1">
      <alignment horizontal="center" vertical="center" wrapText="1"/>
    </xf>
    <xf numFmtId="0" fontId="3" fillId="16" borderId="84" xfId="3" applyFont="1" applyFill="1" applyBorder="1" applyAlignment="1">
      <alignment horizontal="center" vertical="center" wrapText="1"/>
    </xf>
    <xf numFmtId="0" fontId="15" fillId="16" borderId="74" xfId="3" applyFont="1" applyFill="1" applyBorder="1" applyAlignment="1">
      <alignment horizontal="center" vertical="center" wrapText="1"/>
    </xf>
    <xf numFmtId="0" fontId="7" fillId="0" borderId="86" xfId="3" applyFont="1" applyFill="1" applyBorder="1" applyAlignment="1">
      <alignment horizontal="center" vertical="top" wrapText="1"/>
    </xf>
    <xf numFmtId="0" fontId="7" fillId="0" borderId="80" xfId="3" applyFont="1" applyFill="1" applyBorder="1" applyAlignment="1">
      <alignment horizontal="center" vertical="top" wrapText="1"/>
    </xf>
    <xf numFmtId="0" fontId="7" fillId="0" borderId="2" xfId="3" applyFont="1" applyFill="1" applyBorder="1" applyAlignment="1">
      <alignment horizontal="center" vertical="top" wrapText="1"/>
    </xf>
    <xf numFmtId="0" fontId="8" fillId="0" borderId="32" xfId="3" applyFont="1" applyFill="1" applyBorder="1" applyAlignment="1">
      <alignment horizontal="center" vertical="top" wrapText="1"/>
    </xf>
    <xf numFmtId="0" fontId="8" fillId="0" borderId="88" xfId="3" applyFont="1" applyFill="1" applyBorder="1" applyAlignment="1">
      <alignment horizontal="right" wrapText="1" indent="1"/>
    </xf>
    <xf numFmtId="0" fontId="24" fillId="10" borderId="89" xfId="3" applyFont="1" applyFill="1" applyBorder="1" applyAlignment="1">
      <alignment horizontal="center" wrapText="1"/>
    </xf>
    <xf numFmtId="0" fontId="11" fillId="0" borderId="0" xfId="0" applyFont="1" applyFill="1" applyAlignment="1">
      <alignment horizontal="center"/>
    </xf>
    <xf numFmtId="0" fontId="11" fillId="12" borderId="56" xfId="0" applyFont="1" applyFill="1" applyBorder="1" applyAlignment="1">
      <alignment horizontal="center" shrinkToFit="1"/>
    </xf>
    <xf numFmtId="0" fontId="11" fillId="0" borderId="0" xfId="0" applyFont="1" applyFill="1" applyAlignment="1">
      <alignment horizontal="right"/>
    </xf>
    <xf numFmtId="177" fontId="11" fillId="0" borderId="70" xfId="0" applyNumberFormat="1" applyFont="1" applyFill="1" applyBorder="1" applyAlignment="1">
      <alignment horizontal="right" indent="1"/>
    </xf>
    <xf numFmtId="0" fontId="11" fillId="0" borderId="0" xfId="0" applyFont="1" applyFill="1" applyBorder="1" applyAlignment="1">
      <alignment horizontal="center"/>
    </xf>
    <xf numFmtId="0" fontId="12" fillId="0" borderId="77" xfId="3" applyFont="1" applyFill="1" applyBorder="1" applyAlignment="1">
      <alignment horizontal="right" wrapText="1" indent="1"/>
    </xf>
    <xf numFmtId="14" fontId="16" fillId="0" borderId="62" xfId="3" applyNumberFormat="1" applyFont="1" applyFill="1" applyBorder="1" applyAlignment="1">
      <alignment horizontal="right" indent="1"/>
    </xf>
    <xf numFmtId="0" fontId="3" fillId="18" borderId="41" xfId="3" applyFont="1" applyFill="1" applyBorder="1" applyAlignment="1">
      <alignment horizontal="center" vertical="center" wrapText="1"/>
    </xf>
    <xf numFmtId="0" fontId="3" fillId="18" borderId="32" xfId="3" applyFont="1" applyFill="1" applyBorder="1" applyAlignment="1">
      <alignment horizontal="center" vertical="top" wrapText="1"/>
    </xf>
    <xf numFmtId="0" fontId="0" fillId="0" borderId="0" xfId="0" applyAlignment="1">
      <alignment vertical="center"/>
    </xf>
    <xf numFmtId="0" fontId="0" fillId="7" borderId="0" xfId="0" applyFont="1" applyFill="1" applyBorder="1" applyAlignment="1"/>
    <xf numFmtId="0" fontId="11" fillId="0" borderId="54" xfId="0" applyFont="1" applyFill="1" applyBorder="1" applyAlignment="1" applyProtection="1">
      <alignment horizontal="right" vertical="center"/>
      <protection locked="0"/>
    </xf>
    <xf numFmtId="0" fontId="11" fillId="0" borderId="0" xfId="0" applyFont="1" applyAlignment="1">
      <alignment horizontal="center" vertical="center"/>
    </xf>
    <xf numFmtId="0" fontId="0" fillId="0" borderId="0" xfId="0" applyFont="1" applyAlignment="1">
      <alignment vertical="center"/>
    </xf>
    <xf numFmtId="0" fontId="11" fillId="0" borderId="0" xfId="0" applyFont="1" applyFill="1" applyBorder="1" applyAlignment="1"/>
    <xf numFmtId="0" fontId="0" fillId="0" borderId="0" xfId="0" applyFont="1" applyFill="1" applyBorder="1" applyAlignment="1">
      <alignment horizontal="center"/>
    </xf>
    <xf numFmtId="0" fontId="31" fillId="0" borderId="0" xfId="0" applyFont="1" applyAlignment="1">
      <alignment vertical="center"/>
    </xf>
    <xf numFmtId="0" fontId="31" fillId="0" borderId="0" xfId="0" applyFont="1" applyBorder="1" applyAlignment="1">
      <alignment horizontal="center" vertical="center" wrapText="1"/>
    </xf>
    <xf numFmtId="0" fontId="31" fillId="0" borderId="100" xfId="0" applyFont="1" applyBorder="1" applyAlignment="1">
      <alignment vertical="center"/>
    </xf>
    <xf numFmtId="0" fontId="37" fillId="0" borderId="0" xfId="0" applyFont="1" applyAlignment="1">
      <alignment vertical="center"/>
    </xf>
    <xf numFmtId="0" fontId="11" fillId="15" borderId="54" xfId="0" applyFont="1" applyFill="1" applyBorder="1" applyAlignment="1">
      <alignment horizontal="right" vertical="center" shrinkToFit="1"/>
    </xf>
    <xf numFmtId="0" fontId="11" fillId="15" borderId="49" xfId="0" applyFont="1" applyFill="1" applyBorder="1" applyAlignment="1" applyProtection="1">
      <alignment horizontal="center" vertical="center" wrapText="1"/>
    </xf>
    <xf numFmtId="0" fontId="11" fillId="15" borderId="54" xfId="0" applyFont="1" applyFill="1" applyBorder="1" applyAlignment="1" applyProtection="1">
      <alignment horizontal="left" vertical="center" shrinkToFit="1"/>
    </xf>
    <xf numFmtId="0" fontId="11" fillId="15" borderId="54" xfId="0" applyFont="1" applyFill="1" applyBorder="1" applyAlignment="1" applyProtection="1">
      <alignment horizontal="center" vertical="center" shrinkToFit="1"/>
    </xf>
    <xf numFmtId="0" fontId="11" fillId="15" borderId="94" xfId="3" applyFont="1" applyFill="1" applyBorder="1" applyAlignment="1">
      <alignment horizontal="center" vertical="center"/>
    </xf>
    <xf numFmtId="0" fontId="11" fillId="15" borderId="30" xfId="3" applyFont="1" applyFill="1" applyBorder="1" applyAlignment="1">
      <alignment horizontal="center" vertical="center"/>
    </xf>
    <xf numFmtId="0" fontId="11" fillId="15" borderId="95" xfId="3" applyFont="1" applyFill="1" applyBorder="1" applyAlignment="1">
      <alignment horizontal="center" vertical="center"/>
    </xf>
    <xf numFmtId="0" fontId="11" fillId="15" borderId="46" xfId="0" applyFont="1" applyFill="1" applyBorder="1" applyAlignment="1">
      <alignment horizontal="center" vertical="center"/>
    </xf>
    <xf numFmtId="0" fontId="11" fillId="15" borderId="8" xfId="0" applyFont="1" applyFill="1" applyBorder="1" applyAlignment="1">
      <alignment horizontal="center" vertical="center"/>
    </xf>
    <xf numFmtId="0" fontId="11" fillId="15" borderId="6" xfId="0" applyFont="1" applyFill="1" applyBorder="1" applyAlignment="1">
      <alignment horizontal="center" vertical="center"/>
    </xf>
    <xf numFmtId="0" fontId="11" fillId="15" borderId="104" xfId="0" applyFont="1" applyFill="1" applyBorder="1" applyAlignment="1">
      <alignment horizontal="center" vertical="center"/>
    </xf>
    <xf numFmtId="0" fontId="31" fillId="0" borderId="90" xfId="0" applyFont="1" applyBorder="1" applyAlignment="1">
      <alignment vertical="center"/>
    </xf>
    <xf numFmtId="0" fontId="31" fillId="0" borderId="52" xfId="0" applyFont="1" applyBorder="1" applyAlignment="1">
      <alignment vertical="center"/>
    </xf>
    <xf numFmtId="0" fontId="31" fillId="0" borderId="106" xfId="0" applyFont="1" applyBorder="1" applyAlignment="1">
      <alignment vertical="center"/>
    </xf>
    <xf numFmtId="0" fontId="31" fillId="0" borderId="107" xfId="0" applyFont="1" applyBorder="1" applyAlignment="1">
      <alignment vertical="center"/>
    </xf>
    <xf numFmtId="0" fontId="31" fillId="0" borderId="109" xfId="0" applyFont="1" applyBorder="1" applyAlignment="1">
      <alignment vertical="center"/>
    </xf>
    <xf numFmtId="0" fontId="31" fillId="0" borderId="110" xfId="0" applyFont="1" applyBorder="1" applyAlignment="1">
      <alignment vertical="center"/>
    </xf>
    <xf numFmtId="0" fontId="31" fillId="0" borderId="0" xfId="0" applyFont="1" applyAlignment="1">
      <alignment horizontal="center" vertical="center"/>
    </xf>
    <xf numFmtId="0" fontId="31" fillId="10" borderId="105" xfId="0" applyFont="1" applyFill="1" applyBorder="1" applyAlignment="1">
      <alignment vertical="center"/>
    </xf>
    <xf numFmtId="0" fontId="31" fillId="0" borderId="23" xfId="0" applyFont="1" applyBorder="1" applyAlignment="1">
      <alignment vertical="top" wrapText="1"/>
    </xf>
    <xf numFmtId="0" fontId="11" fillId="15" borderId="30" xfId="0" applyFont="1" applyFill="1" applyBorder="1" applyAlignment="1">
      <alignment horizontal="center" vertical="center"/>
    </xf>
    <xf numFmtId="0" fontId="11" fillId="15" borderId="84" xfId="0" applyFont="1" applyFill="1" applyBorder="1" applyAlignment="1">
      <alignment horizontal="center" vertical="center"/>
    </xf>
    <xf numFmtId="0" fontId="11" fillId="15" borderId="87" xfId="0" applyFont="1" applyFill="1" applyBorder="1" applyAlignment="1">
      <alignment horizontal="center" vertical="center"/>
    </xf>
    <xf numFmtId="0" fontId="11" fillId="15" borderId="83" xfId="0" applyFont="1" applyFill="1" applyBorder="1" applyAlignment="1">
      <alignment horizontal="center" vertical="center"/>
    </xf>
    <xf numFmtId="0" fontId="31" fillId="10" borderId="108" xfId="0" applyFont="1" applyFill="1" applyBorder="1" applyAlignment="1">
      <alignment vertical="center"/>
    </xf>
    <xf numFmtId="0" fontId="31" fillId="10" borderId="86" xfId="0" applyFont="1" applyFill="1" applyBorder="1" applyAlignment="1">
      <alignment vertical="center"/>
    </xf>
    <xf numFmtId="0" fontId="11" fillId="15" borderId="94" xfId="0" applyFont="1" applyFill="1" applyBorder="1" applyAlignment="1">
      <alignment horizontal="center" vertical="center"/>
    </xf>
    <xf numFmtId="0" fontId="11" fillId="15" borderId="14" xfId="0" applyFont="1" applyFill="1" applyBorder="1" applyAlignment="1">
      <alignment horizontal="center" vertical="center"/>
    </xf>
    <xf numFmtId="0" fontId="31" fillId="0" borderId="93" xfId="0" applyFont="1" applyBorder="1" applyAlignment="1">
      <alignment vertical="center"/>
    </xf>
    <xf numFmtId="0" fontId="11" fillId="15" borderId="112" xfId="0" applyFont="1" applyFill="1" applyBorder="1" applyAlignment="1">
      <alignment horizontal="left" vertical="center" wrapText="1"/>
    </xf>
    <xf numFmtId="0" fontId="31" fillId="0" borderId="0" xfId="0" applyFont="1" applyAlignment="1" applyProtection="1">
      <alignment vertical="center"/>
      <protection locked="0"/>
    </xf>
    <xf numFmtId="0" fontId="3" fillId="0" borderId="4" xfId="3" applyFont="1" applyFill="1" applyBorder="1" applyAlignment="1" applyProtection="1">
      <alignment horizontal="center" vertical="center" wrapText="1"/>
      <protection locked="0"/>
    </xf>
    <xf numFmtId="0" fontId="3" fillId="0" borderId="14" xfId="3"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177" fontId="11" fillId="0" borderId="7" xfId="0" applyNumberFormat="1" applyFont="1" applyFill="1" applyBorder="1" applyAlignment="1" applyProtection="1">
      <alignment horizontal="right" vertical="center"/>
      <protection locked="0"/>
    </xf>
    <xf numFmtId="0" fontId="11" fillId="15" borderId="54" xfId="0" applyFont="1" applyFill="1" applyBorder="1" applyAlignment="1" applyProtection="1">
      <alignment horizontal="left" vertical="center" shrinkToFit="1"/>
      <protection locked="0"/>
    </xf>
    <xf numFmtId="0" fontId="11" fillId="0" borderId="72" xfId="0" applyFont="1" applyFill="1" applyBorder="1" applyAlignment="1" applyProtection="1">
      <alignment horizontal="center" vertical="center" shrinkToFit="1"/>
      <protection locked="0"/>
    </xf>
    <xf numFmtId="0" fontId="15" fillId="0" borderId="27" xfId="0" applyFont="1" applyFill="1" applyBorder="1" applyAlignment="1" applyProtection="1">
      <alignment horizontal="center" vertical="center" shrinkToFit="1"/>
      <protection locked="0"/>
    </xf>
    <xf numFmtId="0" fontId="11" fillId="0" borderId="4" xfId="3" applyFont="1" applyFill="1" applyBorder="1" applyAlignment="1" applyProtection="1">
      <alignment horizontal="center" vertical="center"/>
      <protection locked="0"/>
    </xf>
    <xf numFmtId="0" fontId="11" fillId="0" borderId="14" xfId="3" applyFont="1" applyFill="1" applyBorder="1" applyAlignment="1" applyProtection="1">
      <alignment horizontal="center" vertical="center"/>
      <protection locked="0"/>
    </xf>
    <xf numFmtId="0" fontId="11" fillId="0" borderId="0" xfId="0" applyFont="1" applyAlignment="1" applyProtection="1">
      <alignment horizontal="left" vertical="center"/>
      <protection locked="0"/>
    </xf>
    <xf numFmtId="49" fontId="11" fillId="0" borderId="26" xfId="0" applyNumberFormat="1" applyFont="1" applyFill="1" applyBorder="1" applyAlignment="1" applyProtection="1">
      <alignment vertical="center"/>
      <protection locked="0"/>
    </xf>
    <xf numFmtId="0" fontId="31" fillId="0" borderId="74" xfId="0" applyFont="1" applyBorder="1" applyAlignment="1">
      <alignment horizontal="center" vertical="center"/>
    </xf>
    <xf numFmtId="0" fontId="31" fillId="0" borderId="105" xfId="0" applyFont="1" applyBorder="1" applyAlignment="1">
      <alignment horizontal="center" vertical="center"/>
    </xf>
    <xf numFmtId="0" fontId="31" fillId="0" borderId="86" xfId="0" applyFont="1" applyBorder="1" applyAlignment="1">
      <alignment horizontal="center" vertical="center"/>
    </xf>
    <xf numFmtId="0" fontId="31" fillId="0" borderId="108" xfId="0" applyFont="1" applyBorder="1" applyAlignment="1">
      <alignment horizontal="center" vertical="center"/>
    </xf>
    <xf numFmtId="14" fontId="0" fillId="0" borderId="93" xfId="0" applyNumberFormat="1" applyBorder="1"/>
    <xf numFmtId="14" fontId="26" fillId="15" borderId="13" xfId="3" applyNumberFormat="1" applyFont="1" applyFill="1" applyBorder="1" applyAlignment="1" applyProtection="1">
      <alignment horizontal="right" vertical="center"/>
      <protection locked="0"/>
    </xf>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left" vertical="top" wrapText="1"/>
    </xf>
    <xf numFmtId="0" fontId="28" fillId="0" borderId="0" xfId="0" applyFont="1" applyAlignment="1"/>
    <xf numFmtId="0" fontId="28" fillId="0" borderId="0" xfId="0" applyFont="1" applyAlignment="1">
      <alignment horizontal="left"/>
    </xf>
    <xf numFmtId="0" fontId="40" fillId="29" borderId="0" xfId="4" applyNumberFormat="1" applyFont="1" applyFill="1" applyProtection="1">
      <alignment vertical="center"/>
    </xf>
    <xf numFmtId="0" fontId="41" fillId="0" borderId="0" xfId="0" applyFont="1" applyBorder="1" applyAlignment="1">
      <alignment horizontal="left"/>
    </xf>
    <xf numFmtId="0" fontId="42" fillId="29" borderId="0" xfId="0" applyFont="1" applyFill="1" applyBorder="1" applyAlignment="1" applyProtection="1">
      <alignment vertical="center"/>
    </xf>
    <xf numFmtId="0" fontId="28" fillId="0" borderId="0" xfId="0" applyFont="1" applyFill="1" applyBorder="1" applyAlignment="1"/>
    <xf numFmtId="0" fontId="41" fillId="0" borderId="0" xfId="0" applyFont="1" applyFill="1" applyBorder="1" applyAlignment="1">
      <alignment horizontal="left"/>
    </xf>
    <xf numFmtId="0" fontId="28" fillId="0" borderId="0" xfId="0" applyFont="1" applyFill="1" applyBorder="1" applyAlignment="1">
      <alignment horizontal="left"/>
    </xf>
    <xf numFmtId="0" fontId="43" fillId="30" borderId="0" xfId="0" applyFont="1" applyFill="1" applyBorder="1" applyAlignment="1" applyProtection="1">
      <alignment horizontal="center"/>
    </xf>
    <xf numFmtId="0" fontId="28" fillId="0" borderId="0" xfId="0" applyFont="1" applyFill="1" applyBorder="1" applyAlignment="1" applyProtection="1"/>
    <xf numFmtId="0" fontId="31"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47" fillId="0" borderId="0" xfId="0" applyFont="1" applyFill="1" applyBorder="1" applyAlignment="1" applyProtection="1">
      <alignment horizontal="left" vertical="center" shrinkToFit="1"/>
    </xf>
    <xf numFmtId="0" fontId="28" fillId="0" borderId="0" xfId="0" applyFont="1" applyAlignment="1" applyProtection="1"/>
    <xf numFmtId="0" fontId="28" fillId="0" borderId="0" xfId="0" applyFont="1" applyAlignment="1" applyProtection="1">
      <alignment horizontal="left"/>
    </xf>
    <xf numFmtId="0" fontId="28" fillId="0" borderId="0" xfId="0" applyFont="1" applyAlignment="1" applyProtection="1">
      <alignment horizontal="right"/>
    </xf>
    <xf numFmtId="0" fontId="28" fillId="0" borderId="0" xfId="0" applyFont="1" applyBorder="1" applyAlignment="1" applyProtection="1"/>
    <xf numFmtId="0" fontId="28" fillId="0" borderId="0" xfId="0" applyFont="1" applyFill="1" applyAlignment="1" applyProtection="1">
      <alignment shrinkToFit="1"/>
    </xf>
    <xf numFmtId="0" fontId="28" fillId="0" borderId="0" xfId="0" applyFont="1" applyFill="1" applyAlignment="1" applyProtection="1"/>
    <xf numFmtId="0" fontId="28" fillId="0" borderId="0" xfId="0" applyFont="1" applyFill="1" applyAlignment="1" applyProtection="1">
      <alignment horizontal="right"/>
    </xf>
    <xf numFmtId="0" fontId="28" fillId="0" borderId="0" xfId="0" applyFont="1" applyFill="1" applyAlignment="1" applyProtection="1">
      <alignment horizontal="center"/>
    </xf>
    <xf numFmtId="0" fontId="44" fillId="0" borderId="0" xfId="0" applyFont="1" applyAlignment="1" applyProtection="1">
      <alignment horizontal="center"/>
    </xf>
    <xf numFmtId="0" fontId="28" fillId="0" borderId="0" xfId="0" applyFont="1" applyFill="1" applyAlignment="1" applyProtection="1">
      <alignment horizontal="left"/>
    </xf>
    <xf numFmtId="0" fontId="28" fillId="0" borderId="0" xfId="0" applyFont="1" applyFill="1" applyBorder="1" applyAlignment="1" applyProtection="1">
      <alignment wrapText="1"/>
    </xf>
    <xf numFmtId="0" fontId="28" fillId="0" borderId="0" xfId="0" applyFont="1" applyAlignment="1">
      <alignment vertical="top"/>
    </xf>
    <xf numFmtId="0" fontId="28" fillId="0" borderId="0" xfId="0" applyFont="1" applyAlignment="1">
      <alignment horizontal="left" vertical="top"/>
    </xf>
    <xf numFmtId="0" fontId="39" fillId="0" borderId="0" xfId="0" applyFont="1" applyFill="1" applyAlignment="1" applyProtection="1">
      <alignment shrinkToFit="1"/>
    </xf>
    <xf numFmtId="0" fontId="0" fillId="0" borderId="0" xfId="0" applyProtection="1">
      <protection locked="0"/>
    </xf>
    <xf numFmtId="0" fontId="0" fillId="21" borderId="8" xfId="0" applyFill="1" applyBorder="1" applyProtection="1">
      <protection locked="0"/>
    </xf>
    <xf numFmtId="0" fontId="0" fillId="0" borderId="0" xfId="0" applyBorder="1" applyProtection="1">
      <protection locked="0"/>
    </xf>
    <xf numFmtId="0" fontId="0" fillId="0" borderId="0" xfId="0" applyFill="1" applyBorder="1" applyAlignment="1" applyProtection="1">
      <protection locked="0"/>
    </xf>
    <xf numFmtId="0" fontId="27" fillId="20" borderId="0" xfId="0" applyFont="1" applyFill="1" applyAlignment="1" applyProtection="1">
      <alignment horizontal="center" vertical="center"/>
      <protection locked="0"/>
    </xf>
    <xf numFmtId="0" fontId="0" fillId="20" borderId="0" xfId="0" applyFill="1" applyBorder="1" applyAlignment="1" applyProtection="1">
      <alignment horizontal="center"/>
      <protection locked="0"/>
    </xf>
    <xf numFmtId="0" fontId="0" fillId="21" borderId="0" xfId="0" applyFill="1" applyBorder="1" applyProtection="1">
      <protection locked="0"/>
    </xf>
    <xf numFmtId="178" fontId="0" fillId="21" borderId="0" xfId="0" applyNumberFormat="1" applyFill="1" applyBorder="1" applyProtection="1">
      <protection locked="0"/>
    </xf>
    <xf numFmtId="0" fontId="0" fillId="20" borderId="0" xfId="0" applyFill="1" applyBorder="1" applyAlignment="1" applyProtection="1">
      <alignment horizontal="right"/>
      <protection locked="0"/>
    </xf>
    <xf numFmtId="0" fontId="0" fillId="0" borderId="0" xfId="0" applyFill="1" applyBorder="1" applyProtection="1">
      <protection locked="0"/>
    </xf>
    <xf numFmtId="0" fontId="0" fillId="20" borderId="0" xfId="0" applyFill="1" applyProtection="1">
      <protection locked="0"/>
    </xf>
    <xf numFmtId="0" fontId="0" fillId="21" borderId="0" xfId="0" applyFill="1" applyBorder="1" applyAlignment="1" applyProtection="1">
      <protection locked="0"/>
    </xf>
    <xf numFmtId="58" fontId="0" fillId="0" borderId="0" xfId="0" applyNumberFormat="1" applyFill="1" applyBorder="1" applyAlignment="1" applyProtection="1">
      <protection locked="0"/>
    </xf>
    <xf numFmtId="0" fontId="0" fillId="0" borderId="0" xfId="0" applyFill="1" applyBorder="1" applyAlignment="1" applyProtection="1">
      <alignment horizontal="center"/>
      <protection locked="0"/>
    </xf>
    <xf numFmtId="0" fontId="0" fillId="20" borderId="0" xfId="0" applyFill="1" applyBorder="1" applyAlignment="1" applyProtection="1">
      <alignment horizontal="center" vertical="center"/>
      <protection locked="0"/>
    </xf>
    <xf numFmtId="0" fontId="0" fillId="20" borderId="0" xfId="0" applyFill="1" applyBorder="1" applyAlignment="1" applyProtection="1">
      <alignment vertical="center"/>
      <protection locked="0"/>
    </xf>
    <xf numFmtId="0" fontId="0" fillId="21" borderId="0" xfId="0" applyFill="1" applyBorder="1" applyAlignment="1" applyProtection="1">
      <alignment vertical="center"/>
      <protection locked="0"/>
    </xf>
    <xf numFmtId="0" fontId="0" fillId="20" borderId="29" xfId="0" applyFill="1" applyBorder="1" applyAlignment="1" applyProtection="1">
      <alignment horizontal="center"/>
      <protection locked="0"/>
    </xf>
    <xf numFmtId="0" fontId="0" fillId="0" borderId="0" xfId="0" applyFill="1" applyBorder="1" applyAlignment="1" applyProtection="1">
      <alignment vertical="center"/>
      <protection locked="0"/>
    </xf>
    <xf numFmtId="0" fontId="0" fillId="20" borderId="29" xfId="0" applyFill="1" applyBorder="1" applyAlignment="1" applyProtection="1">
      <alignment horizontal="center" vertical="center"/>
      <protection locked="0"/>
    </xf>
    <xf numFmtId="0" fontId="0" fillId="20" borderId="122" xfId="0" applyFill="1" applyBorder="1" applyAlignment="1" applyProtection="1">
      <alignment horizontal="center"/>
      <protection locked="0"/>
    </xf>
    <xf numFmtId="0" fontId="0" fillId="20" borderId="0" xfId="0" applyFill="1" applyAlignment="1" applyProtection="1">
      <alignment horizontal="center"/>
      <protection locked="0"/>
    </xf>
    <xf numFmtId="0" fontId="0" fillId="0" borderId="0" xfId="0" applyAlignment="1" applyProtection="1">
      <protection locked="0"/>
    </xf>
    <xf numFmtId="0" fontId="0" fillId="11" borderId="93" xfId="0" applyFill="1" applyBorder="1" applyProtection="1">
      <protection locked="0"/>
    </xf>
    <xf numFmtId="0" fontId="43" fillId="30" borderId="0" xfId="0" applyFont="1" applyFill="1" applyAlignment="1" applyProtection="1">
      <alignment horizontal="center"/>
    </xf>
    <xf numFmtId="0" fontId="28" fillId="28" borderId="0" xfId="0" applyFont="1" applyFill="1" applyAlignment="1" applyProtection="1"/>
    <xf numFmtId="0" fontId="28" fillId="31" borderId="125" xfId="0" applyFont="1" applyFill="1" applyBorder="1" applyAlignment="1" applyProtection="1"/>
    <xf numFmtId="0" fontId="28" fillId="31" borderId="126" xfId="0" applyFont="1" applyFill="1" applyBorder="1" applyAlignment="1" applyProtection="1"/>
    <xf numFmtId="0" fontId="28" fillId="31" borderId="127" xfId="0" applyFont="1" applyFill="1" applyBorder="1" applyAlignment="1" applyProtection="1"/>
    <xf numFmtId="0" fontId="28" fillId="0" borderId="0" xfId="0" applyFont="1" applyAlignment="1" applyProtection="1">
      <alignment horizontal="center"/>
    </xf>
    <xf numFmtId="0" fontId="28" fillId="0" borderId="0" xfId="0" applyFont="1" applyFill="1" applyBorder="1" applyAlignment="1" applyProtection="1">
      <alignment horizontal="center"/>
    </xf>
    <xf numFmtId="0" fontId="28" fillId="0" borderId="0" xfId="0" applyFont="1" applyFill="1" applyBorder="1" applyAlignment="1" applyProtection="1">
      <alignment horizontal="right"/>
    </xf>
    <xf numFmtId="0" fontId="28" fillId="0" borderId="0" xfId="0" applyFont="1" applyBorder="1" applyAlignment="1" applyProtection="1">
      <alignment horizontal="left"/>
    </xf>
    <xf numFmtId="0" fontId="28" fillId="0" borderId="0" xfId="0" applyFont="1" applyFill="1" applyBorder="1" applyAlignment="1" applyProtection="1">
      <alignment horizontal="left"/>
    </xf>
    <xf numFmtId="0" fontId="28" fillId="0" borderId="0" xfId="0" applyFont="1" applyBorder="1" applyAlignment="1" applyProtection="1">
      <alignment horizontal="right"/>
    </xf>
    <xf numFmtId="0" fontId="44" fillId="0" borderId="0" xfId="0" applyFont="1" applyFill="1" applyAlignment="1" applyProtection="1">
      <alignment horizontal="center"/>
    </xf>
    <xf numFmtId="0" fontId="44" fillId="0" borderId="0" xfId="0" applyFont="1" applyFill="1" applyBorder="1" applyAlignment="1" applyProtection="1">
      <alignment horizontal="center"/>
    </xf>
    <xf numFmtId="0" fontId="46" fillId="0" borderId="0" xfId="0" applyFont="1" applyFill="1" applyBorder="1" applyAlignment="1" applyProtection="1">
      <alignment vertical="center" textRotation="255" shrinkToFit="1"/>
    </xf>
    <xf numFmtId="0" fontId="28" fillId="0" borderId="0" xfId="0" applyFont="1" applyBorder="1" applyAlignment="1" applyProtection="1">
      <alignment vertical="center"/>
    </xf>
    <xf numFmtId="0" fontId="28" fillId="0" borderId="0" xfId="0" applyFont="1" applyBorder="1" applyAlignment="1" applyProtection="1">
      <alignment horizontal="center"/>
    </xf>
    <xf numFmtId="0" fontId="28" fillId="0" borderId="0" xfId="0" applyFont="1" applyFill="1" applyBorder="1" applyAlignment="1" applyProtection="1">
      <alignment shrinkToFit="1"/>
    </xf>
    <xf numFmtId="0" fontId="48" fillId="0" borderId="0" xfId="0" applyFont="1" applyAlignment="1" applyProtection="1"/>
    <xf numFmtId="38" fontId="28" fillId="0" borderId="0" xfId="5" applyFont="1" applyAlignment="1" applyProtection="1"/>
    <xf numFmtId="0" fontId="49" fillId="0" borderId="0" xfId="0" applyFont="1" applyBorder="1" applyAlignment="1" applyProtection="1">
      <alignment horizontal="center"/>
    </xf>
    <xf numFmtId="0" fontId="28" fillId="0" borderId="0" xfId="0" applyFont="1" applyAlignment="1" applyProtection="1">
      <alignment vertical="top"/>
    </xf>
    <xf numFmtId="0" fontId="28" fillId="0" borderId="0" xfId="0" applyFont="1" applyAlignment="1" applyProtection="1">
      <alignment vertical="top" wrapText="1"/>
    </xf>
    <xf numFmtId="0" fontId="31" fillId="0" borderId="0" xfId="0" applyFont="1" applyAlignment="1" applyProtection="1">
      <alignment vertical="center"/>
    </xf>
    <xf numFmtId="0" fontId="30" fillId="0" borderId="0" xfId="0" applyFont="1" applyBorder="1" applyAlignment="1" applyProtection="1">
      <alignment vertical="center"/>
    </xf>
    <xf numFmtId="0" fontId="31" fillId="0" borderId="0" xfId="0" applyFont="1" applyBorder="1" applyAlignment="1" applyProtection="1">
      <alignment vertical="center"/>
    </xf>
    <xf numFmtId="0" fontId="31" fillId="0" borderId="98" xfId="0" applyFont="1" applyBorder="1" applyAlignment="1" applyProtection="1">
      <alignment vertical="center"/>
    </xf>
    <xf numFmtId="0" fontId="31" fillId="0" borderId="22" xfId="0" applyFont="1" applyBorder="1" applyAlignment="1" applyProtection="1">
      <alignment vertical="center"/>
    </xf>
    <xf numFmtId="0" fontId="30" fillId="0" borderId="36" xfId="0" applyFont="1" applyBorder="1" applyAlignment="1" applyProtection="1">
      <alignment horizontal="center" vertical="center" wrapText="1"/>
    </xf>
    <xf numFmtId="0" fontId="30" fillId="0" borderId="99"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30" fillId="0" borderId="20" xfId="0" applyFont="1" applyBorder="1" applyAlignment="1" applyProtection="1">
      <alignment horizontal="center" vertical="center" wrapText="1"/>
    </xf>
    <xf numFmtId="0" fontId="30" fillId="0" borderId="22" xfId="0" applyFont="1" applyBorder="1" applyAlignment="1" applyProtection="1">
      <alignment horizontal="center" vertical="center" wrapText="1"/>
    </xf>
    <xf numFmtId="0" fontId="31" fillId="0" borderId="20" xfId="0" quotePrefix="1" applyNumberFormat="1" applyFont="1" applyFill="1" applyBorder="1" applyAlignment="1" applyProtection="1">
      <alignment horizontal="center" vertical="center"/>
    </xf>
    <xf numFmtId="0" fontId="31" fillId="0" borderId="20" xfId="0" applyFont="1" applyFill="1" applyBorder="1" applyAlignment="1" applyProtection="1">
      <alignment vertical="center" wrapText="1"/>
    </xf>
    <xf numFmtId="0" fontId="31" fillId="0" borderId="20" xfId="0" applyFont="1" applyBorder="1" applyAlignment="1" applyProtection="1">
      <alignment vertical="center"/>
    </xf>
    <xf numFmtId="0" fontId="31" fillId="0" borderId="22" xfId="0" quotePrefix="1" applyNumberFormat="1" applyFont="1" applyFill="1" applyBorder="1" applyAlignment="1" applyProtection="1">
      <alignment horizontal="center" vertical="center"/>
    </xf>
    <xf numFmtId="0" fontId="31" fillId="0" borderId="22" xfId="0" applyFont="1" applyFill="1" applyBorder="1" applyAlignment="1" applyProtection="1">
      <alignment vertical="center" wrapText="1"/>
    </xf>
    <xf numFmtId="0" fontId="31" fillId="0" borderId="22" xfId="0" applyFont="1" applyBorder="1" applyAlignment="1" applyProtection="1">
      <alignment vertical="center" wrapText="1"/>
    </xf>
    <xf numFmtId="0" fontId="31" fillId="0" borderId="1" xfId="0" applyFont="1" applyBorder="1" applyAlignment="1" applyProtection="1">
      <alignment vertical="center"/>
    </xf>
    <xf numFmtId="0" fontId="31" fillId="0" borderId="35" xfId="0" applyFont="1" applyBorder="1" applyAlignment="1" applyProtection="1">
      <alignment vertical="center"/>
    </xf>
    <xf numFmtId="0" fontId="31" fillId="0" borderId="22" xfId="0" applyFont="1" applyBorder="1" applyAlignment="1" applyProtection="1">
      <alignment horizontal="center" vertical="center"/>
    </xf>
    <xf numFmtId="0" fontId="31" fillId="0" borderId="22" xfId="0" applyFont="1" applyBorder="1" applyAlignment="1" applyProtection="1">
      <alignment horizontal="center" vertical="center" wrapText="1"/>
    </xf>
    <xf numFmtId="0" fontId="34" fillId="0" borderId="3" xfId="0" applyFont="1" applyBorder="1" applyAlignment="1" applyProtection="1">
      <alignment vertical="center" wrapText="1"/>
    </xf>
    <xf numFmtId="0" fontId="38" fillId="0" borderId="33" xfId="0" applyFont="1" applyBorder="1" applyAlignment="1" applyProtection="1">
      <alignment vertical="center" wrapText="1"/>
    </xf>
    <xf numFmtId="0" fontId="31" fillId="0" borderId="0" xfId="0" applyFont="1" applyFill="1" applyAlignment="1" applyProtection="1">
      <alignment horizontal="right" vertical="top"/>
    </xf>
    <xf numFmtId="0" fontId="31" fillId="0" borderId="0" xfId="0" applyFont="1" applyAlignment="1" applyProtection="1">
      <alignment horizontal="right" vertical="top"/>
    </xf>
    <xf numFmtId="0" fontId="31" fillId="5" borderId="22" xfId="0" applyFont="1" applyFill="1" applyBorder="1" applyAlignment="1" applyProtection="1">
      <alignment vertical="center"/>
      <protection locked="0"/>
    </xf>
    <xf numFmtId="0" fontId="31" fillId="26" borderId="20" xfId="0" applyFont="1" applyFill="1" applyBorder="1" applyAlignment="1" applyProtection="1">
      <alignment horizontal="center" vertical="center"/>
      <protection locked="0"/>
    </xf>
    <xf numFmtId="0" fontId="35" fillId="0" borderId="20" xfId="0" applyFont="1" applyBorder="1" applyAlignment="1" applyProtection="1">
      <alignment vertical="center"/>
      <protection locked="0"/>
    </xf>
    <xf numFmtId="0" fontId="31" fillId="26" borderId="22" xfId="0" applyFont="1" applyFill="1" applyBorder="1" applyAlignment="1" applyProtection="1">
      <alignment horizontal="center" vertical="center"/>
      <protection locked="0"/>
    </xf>
    <xf numFmtId="0" fontId="35" fillId="0" borderId="22" xfId="0" applyFont="1" applyBorder="1" applyAlignment="1" applyProtection="1">
      <alignment vertical="center"/>
      <protection locked="0"/>
    </xf>
    <xf numFmtId="0" fontId="31" fillId="5" borderId="22" xfId="0" quotePrefix="1" applyFont="1" applyFill="1" applyBorder="1" applyAlignment="1" applyProtection="1">
      <alignment horizontal="center" vertical="top"/>
      <protection locked="0"/>
    </xf>
    <xf numFmtId="0" fontId="31" fillId="5" borderId="3" xfId="0" applyFont="1" applyFill="1" applyBorder="1" applyAlignment="1" applyProtection="1">
      <alignment horizontal="center" vertical="center" textRotation="255"/>
      <protection locked="0"/>
    </xf>
    <xf numFmtId="0" fontId="31" fillId="5" borderId="35" xfId="0" applyFont="1" applyFill="1" applyBorder="1" applyAlignment="1" applyProtection="1">
      <alignment vertical="center"/>
      <protection locked="0"/>
    </xf>
    <xf numFmtId="0" fontId="31" fillId="21" borderId="22" xfId="0" applyFont="1" applyFill="1" applyBorder="1" applyAlignment="1" applyProtection="1">
      <alignment vertical="center"/>
      <protection locked="0"/>
    </xf>
    <xf numFmtId="0" fontId="31" fillId="26" borderId="22" xfId="0" applyFont="1" applyFill="1" applyBorder="1" applyAlignment="1" applyProtection="1">
      <alignment vertical="center"/>
      <protection locked="0"/>
    </xf>
    <xf numFmtId="0" fontId="35" fillId="0" borderId="22" xfId="0" applyFont="1" applyBorder="1" applyAlignment="1" applyProtection="1">
      <protection locked="0"/>
    </xf>
    <xf numFmtId="0" fontId="31" fillId="5" borderId="3"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22" xfId="0" applyFont="1" applyFill="1" applyBorder="1" applyAlignment="1" applyProtection="1">
      <alignment horizontal="center" vertical="center" wrapText="1"/>
      <protection locked="0"/>
    </xf>
    <xf numFmtId="0" fontId="31" fillId="26" borderId="33" xfId="0" applyFont="1" applyFill="1" applyBorder="1" applyAlignment="1" applyProtection="1">
      <alignment vertical="center" wrapText="1"/>
      <protection locked="0"/>
    </xf>
    <xf numFmtId="0" fontId="31" fillId="5" borderId="1" xfId="0" applyFont="1" applyFill="1" applyBorder="1" applyAlignment="1" applyProtection="1">
      <alignment horizontal="left" vertical="top" wrapText="1"/>
      <protection locked="0"/>
    </xf>
    <xf numFmtId="0" fontId="31" fillId="5" borderId="22" xfId="0" applyFont="1" applyFill="1" applyBorder="1" applyAlignment="1" applyProtection="1">
      <alignment horizontal="left" vertical="top" wrapText="1"/>
      <protection locked="0"/>
    </xf>
    <xf numFmtId="0" fontId="31" fillId="5" borderId="35" xfId="0" applyFont="1" applyFill="1" applyBorder="1" applyAlignment="1" applyProtection="1">
      <alignment horizontal="left" vertical="top" wrapText="1"/>
      <protection locked="0"/>
    </xf>
    <xf numFmtId="0" fontId="31" fillId="5" borderId="22" xfId="0" applyFont="1" applyFill="1" applyBorder="1" applyAlignment="1" applyProtection="1">
      <alignment horizontal="center" vertical="center"/>
      <protection locked="0"/>
    </xf>
    <xf numFmtId="0" fontId="31" fillId="0" borderId="20" xfId="0" quotePrefix="1" applyFont="1" applyFill="1" applyBorder="1" applyAlignment="1" applyProtection="1">
      <alignment horizontal="center" vertical="center"/>
    </xf>
    <xf numFmtId="0" fontId="31" fillId="0" borderId="22" xfId="0" quotePrefix="1" applyFont="1" applyFill="1" applyBorder="1" applyAlignment="1" applyProtection="1">
      <alignment horizontal="center" vertical="center"/>
    </xf>
    <xf numFmtId="0" fontId="31" fillId="0" borderId="22" xfId="0" applyFont="1" applyFill="1" applyBorder="1" applyAlignment="1" applyProtection="1">
      <alignment horizontal="left" vertical="center" wrapText="1"/>
    </xf>
    <xf numFmtId="0" fontId="31" fillId="0" borderId="99" xfId="0" applyFont="1" applyBorder="1" applyAlignment="1" applyProtection="1">
      <alignment vertical="center" wrapText="1"/>
    </xf>
    <xf numFmtId="0" fontId="31" fillId="0" borderId="100" xfId="0" quotePrefix="1" applyFont="1" applyFill="1" applyBorder="1" applyAlignment="1" applyProtection="1">
      <alignment horizontal="center" vertical="center"/>
    </xf>
    <xf numFmtId="0" fontId="31" fillId="0" borderId="97" xfId="0" applyFont="1" applyBorder="1" applyAlignment="1" applyProtection="1">
      <alignment vertical="center" wrapText="1"/>
    </xf>
    <xf numFmtId="0" fontId="31" fillId="0" borderId="100" xfId="0" applyFont="1" applyBorder="1" applyAlignment="1" applyProtection="1">
      <alignment vertical="center"/>
    </xf>
    <xf numFmtId="0" fontId="31" fillId="0" borderId="103" xfId="0" applyFont="1" applyBorder="1" applyAlignment="1" applyProtection="1">
      <alignment vertical="center"/>
    </xf>
    <xf numFmtId="0" fontId="31" fillId="0" borderId="23" xfId="0" applyFont="1" applyBorder="1" applyAlignment="1" applyProtection="1">
      <alignment vertical="center"/>
    </xf>
    <xf numFmtId="0" fontId="31" fillId="0" borderId="24" xfId="0" applyFont="1" applyBorder="1" applyAlignment="1" applyProtection="1">
      <alignment vertical="center"/>
    </xf>
    <xf numFmtId="0" fontId="31" fillId="25" borderId="22" xfId="0" applyFont="1" applyFill="1" applyBorder="1" applyAlignment="1" applyProtection="1">
      <alignment vertical="center"/>
      <protection locked="0"/>
    </xf>
    <xf numFmtId="0" fontId="31" fillId="2" borderId="20" xfId="0" applyFont="1" applyFill="1" applyBorder="1" applyAlignment="1" applyProtection="1">
      <alignment horizontal="center" vertical="center"/>
      <protection locked="0"/>
    </xf>
    <xf numFmtId="0" fontId="31" fillId="2" borderId="22" xfId="0" applyFont="1" applyFill="1" applyBorder="1" applyAlignment="1" applyProtection="1">
      <alignment horizontal="center" vertical="center"/>
      <protection locked="0"/>
    </xf>
    <xf numFmtId="0" fontId="35" fillId="0" borderId="100" xfId="0" applyFont="1" applyBorder="1" applyAlignment="1" applyProtection="1">
      <alignment vertical="center"/>
      <protection locked="0"/>
    </xf>
    <xf numFmtId="0" fontId="31" fillId="25" borderId="22" xfId="0" quotePrefix="1" applyFont="1" applyFill="1" applyBorder="1" applyAlignment="1" applyProtection="1">
      <alignment horizontal="center" vertical="top"/>
      <protection locked="0"/>
    </xf>
    <xf numFmtId="0" fontId="31" fillId="25" borderId="3" xfId="0" applyFont="1" applyFill="1" applyBorder="1" applyAlignment="1" applyProtection="1">
      <alignment horizontal="center" vertical="center" textRotation="255"/>
      <protection locked="0"/>
    </xf>
    <xf numFmtId="0" fontId="31" fillId="25" borderId="35" xfId="0" applyFont="1" applyFill="1" applyBorder="1" applyAlignment="1" applyProtection="1">
      <alignment vertical="center"/>
      <protection locked="0"/>
    </xf>
    <xf numFmtId="0" fontId="31" fillId="0" borderId="22" xfId="0" applyFont="1" applyBorder="1" applyAlignment="1" applyProtection="1">
      <alignment vertical="center"/>
      <protection locked="0"/>
    </xf>
    <xf numFmtId="0" fontId="31" fillId="25" borderId="100" xfId="0" quotePrefix="1" applyFont="1" applyFill="1" applyBorder="1" applyAlignment="1" applyProtection="1">
      <alignment horizontal="center" vertical="top"/>
      <protection locked="0"/>
    </xf>
    <xf numFmtId="0" fontId="31" fillId="25" borderId="96" xfId="0" applyFont="1" applyFill="1" applyBorder="1" applyAlignment="1" applyProtection="1">
      <alignment horizontal="center" vertical="center" textRotation="255"/>
      <protection locked="0"/>
    </xf>
    <xf numFmtId="0" fontId="31" fillId="25" borderId="101" xfId="0" applyFont="1" applyFill="1" applyBorder="1" applyAlignment="1" applyProtection="1">
      <alignment vertical="center"/>
      <protection locked="0"/>
    </xf>
    <xf numFmtId="0" fontId="31" fillId="0" borderId="102" xfId="0" applyFont="1" applyBorder="1" applyAlignment="1" applyProtection="1">
      <alignment vertical="center"/>
      <protection locked="0"/>
    </xf>
    <xf numFmtId="0" fontId="31" fillId="25" borderId="22" xfId="0" applyFont="1" applyFill="1" applyBorder="1" applyAlignment="1" applyProtection="1">
      <alignment horizontal="center" vertical="center" wrapText="1"/>
      <protection locked="0"/>
    </xf>
    <xf numFmtId="0" fontId="31" fillId="2" borderId="33" xfId="0" applyFont="1" applyFill="1" applyBorder="1" applyAlignment="1" applyProtection="1">
      <alignment vertical="center" wrapText="1"/>
      <protection locked="0"/>
    </xf>
    <xf numFmtId="0" fontId="31" fillId="25" borderId="22" xfId="0" applyFont="1" applyFill="1" applyBorder="1" applyAlignment="1" applyProtection="1">
      <alignment horizontal="left" vertical="top" wrapText="1"/>
      <protection locked="0"/>
    </xf>
    <xf numFmtId="0" fontId="31" fillId="25" borderId="35" xfId="0" applyFont="1" applyFill="1" applyBorder="1" applyAlignment="1" applyProtection="1">
      <alignment horizontal="left" vertical="top" wrapText="1"/>
      <protection locked="0"/>
    </xf>
    <xf numFmtId="0" fontId="31" fillId="0" borderId="36" xfId="0" applyFont="1" applyBorder="1" applyAlignment="1" applyProtection="1">
      <alignment vertical="center"/>
    </xf>
    <xf numFmtId="0" fontId="31" fillId="0" borderId="99" xfId="0" applyFont="1" applyBorder="1" applyAlignment="1" applyProtection="1">
      <alignment vertical="center"/>
    </xf>
    <xf numFmtId="0" fontId="0" fillId="0" borderId="20" xfId="0" applyFont="1" applyBorder="1" applyAlignment="1" applyProtection="1">
      <alignment horizontal="center" vertical="center" wrapText="1"/>
    </xf>
    <xf numFmtId="0" fontId="31" fillId="0" borderId="100" xfId="0" applyFont="1" applyBorder="1" applyAlignment="1" applyProtection="1">
      <alignment vertical="center" wrapText="1"/>
    </xf>
    <xf numFmtId="0" fontId="34" fillId="0" borderId="35" xfId="0" applyFont="1" applyBorder="1" applyAlignment="1" applyProtection="1">
      <alignment vertical="center" wrapText="1"/>
    </xf>
    <xf numFmtId="0" fontId="31" fillId="24" borderId="22" xfId="0" applyFont="1" applyFill="1" applyBorder="1" applyAlignment="1" applyProtection="1">
      <alignment vertical="center"/>
      <protection locked="0"/>
    </xf>
    <xf numFmtId="0" fontId="31" fillId="23" borderId="20" xfId="0" applyFont="1" applyFill="1" applyBorder="1" applyAlignment="1" applyProtection="1">
      <alignment horizontal="center" vertical="center"/>
      <protection locked="0"/>
    </xf>
    <xf numFmtId="0" fontId="31" fillId="23" borderId="22" xfId="0" applyFont="1" applyFill="1" applyBorder="1" applyAlignment="1" applyProtection="1">
      <alignment horizontal="center" vertical="center"/>
      <protection locked="0"/>
    </xf>
    <xf numFmtId="0" fontId="31" fillId="23" borderId="100" xfId="0" applyFont="1" applyFill="1" applyBorder="1" applyAlignment="1" applyProtection="1">
      <alignment horizontal="center" vertical="center"/>
      <protection locked="0"/>
    </xf>
    <xf numFmtId="0" fontId="31" fillId="24" borderId="22" xfId="0" quotePrefix="1" applyFont="1" applyFill="1" applyBorder="1" applyAlignment="1" applyProtection="1">
      <alignment horizontal="center" vertical="top"/>
      <protection locked="0"/>
    </xf>
    <xf numFmtId="0" fontId="31" fillId="24" borderId="3" xfId="0" applyFont="1" applyFill="1" applyBorder="1" applyAlignment="1" applyProtection="1">
      <alignment horizontal="center" vertical="center" textRotation="255"/>
      <protection locked="0"/>
    </xf>
    <xf numFmtId="0" fontId="31" fillId="24" borderId="35" xfId="0" applyFont="1" applyFill="1" applyBorder="1" applyAlignment="1" applyProtection="1">
      <alignment vertical="center"/>
      <protection locked="0"/>
    </xf>
    <xf numFmtId="0" fontId="31" fillId="24" borderId="22" xfId="0" applyFont="1" applyFill="1" applyBorder="1" applyAlignment="1" applyProtection="1">
      <alignment horizontal="center" vertical="center" wrapText="1"/>
      <protection locked="0"/>
    </xf>
    <xf numFmtId="0" fontId="31" fillId="24" borderId="35" xfId="0" applyFont="1" applyFill="1" applyBorder="1" applyAlignment="1" applyProtection="1">
      <alignment horizontal="center" vertical="center" wrapText="1"/>
      <protection locked="0"/>
    </xf>
    <xf numFmtId="0" fontId="31" fillId="23" borderId="33" xfId="0" applyFont="1" applyFill="1" applyBorder="1" applyAlignment="1" applyProtection="1">
      <alignment vertical="center" wrapText="1"/>
      <protection locked="0"/>
    </xf>
    <xf numFmtId="0" fontId="31" fillId="24" borderId="22" xfId="0" applyFont="1" applyFill="1" applyBorder="1" applyAlignment="1" applyProtection="1">
      <alignment horizontal="left" vertical="top" wrapText="1"/>
      <protection locked="0"/>
    </xf>
    <xf numFmtId="0" fontId="31" fillId="24" borderId="35" xfId="0" applyFont="1" applyFill="1" applyBorder="1" applyAlignment="1" applyProtection="1">
      <alignment horizontal="left" vertical="top" wrapText="1"/>
      <protection locked="0"/>
    </xf>
    <xf numFmtId="0" fontId="31" fillId="22" borderId="22" xfId="0" applyFont="1" applyFill="1" applyBorder="1" applyAlignment="1" applyProtection="1">
      <alignment vertical="center"/>
      <protection locked="0"/>
    </xf>
    <xf numFmtId="0" fontId="31" fillId="27" borderId="20" xfId="0" applyFont="1" applyFill="1" applyBorder="1" applyAlignment="1" applyProtection="1">
      <alignment horizontal="center" vertical="center"/>
      <protection locked="0"/>
    </xf>
    <xf numFmtId="0" fontId="31" fillId="27" borderId="22" xfId="0" applyFont="1" applyFill="1" applyBorder="1" applyAlignment="1" applyProtection="1">
      <alignment horizontal="center" vertical="center"/>
      <protection locked="0"/>
    </xf>
    <xf numFmtId="0" fontId="31" fillId="27" borderId="100" xfId="0" applyFont="1" applyFill="1" applyBorder="1" applyAlignment="1" applyProtection="1">
      <alignment horizontal="center" vertical="center"/>
      <protection locked="0"/>
    </xf>
    <xf numFmtId="0" fontId="31" fillId="22" borderId="22" xfId="0" quotePrefix="1" applyFont="1" applyFill="1" applyBorder="1" applyAlignment="1" applyProtection="1">
      <alignment horizontal="center" vertical="center"/>
      <protection locked="0"/>
    </xf>
    <xf numFmtId="0" fontId="31" fillId="22" borderId="3" xfId="0" applyFont="1" applyFill="1" applyBorder="1" applyAlignment="1" applyProtection="1">
      <alignment horizontal="center" vertical="center" textRotation="255"/>
      <protection locked="0"/>
    </xf>
    <xf numFmtId="0" fontId="31" fillId="22" borderId="35" xfId="0" applyFont="1" applyFill="1" applyBorder="1" applyAlignment="1" applyProtection="1">
      <alignment vertical="center"/>
      <protection locked="0"/>
    </xf>
    <xf numFmtId="0" fontId="31" fillId="22" borderId="3" xfId="0" applyFont="1" applyFill="1" applyBorder="1" applyAlignment="1" applyProtection="1">
      <alignment horizontal="center" vertical="center"/>
      <protection locked="0"/>
    </xf>
    <xf numFmtId="0" fontId="31" fillId="22" borderId="1" xfId="0" applyFont="1" applyFill="1" applyBorder="1" applyAlignment="1" applyProtection="1">
      <alignment horizontal="center" vertical="center" wrapText="1"/>
      <protection locked="0"/>
    </xf>
    <xf numFmtId="0" fontId="31" fillId="22" borderId="22" xfId="0" applyFont="1" applyFill="1" applyBorder="1" applyAlignment="1" applyProtection="1">
      <alignment horizontal="center" vertical="center" wrapText="1"/>
      <protection locked="0"/>
    </xf>
    <xf numFmtId="0" fontId="31" fillId="0" borderId="35" xfId="0" applyFont="1" applyBorder="1" applyAlignment="1" applyProtection="1">
      <alignment horizontal="center" vertical="center" wrapText="1"/>
      <protection locked="0"/>
    </xf>
    <xf numFmtId="0" fontId="31" fillId="22" borderId="35" xfId="0" applyFont="1" applyFill="1" applyBorder="1" applyAlignment="1" applyProtection="1">
      <alignment vertical="center" wrapText="1"/>
      <protection locked="0"/>
    </xf>
    <xf numFmtId="0" fontId="31" fillId="27" borderId="33" xfId="0" applyFont="1" applyFill="1" applyBorder="1" applyAlignment="1" applyProtection="1">
      <alignment vertical="center" wrapText="1"/>
      <protection locked="0"/>
    </xf>
    <xf numFmtId="0" fontId="31" fillId="22" borderId="1" xfId="0" applyFont="1" applyFill="1" applyBorder="1" applyAlignment="1" applyProtection="1">
      <alignment horizontal="left" vertical="center" wrapText="1"/>
      <protection locked="0"/>
    </xf>
    <xf numFmtId="0" fontId="31" fillId="22" borderId="22" xfId="0" applyFont="1" applyFill="1" applyBorder="1" applyAlignment="1" applyProtection="1">
      <alignment horizontal="left" vertical="center" wrapText="1"/>
      <protection locked="0"/>
    </xf>
    <xf numFmtId="0" fontId="31" fillId="0" borderId="35" xfId="0" applyFont="1" applyBorder="1" applyAlignment="1" applyProtection="1">
      <alignment horizontal="left" vertical="center" wrapText="1"/>
      <protection locked="0"/>
    </xf>
    <xf numFmtId="0" fontId="0" fillId="21" borderId="0" xfId="0" applyFill="1" applyAlignment="1" applyProtection="1">
      <alignment horizontal="center"/>
      <protection locked="0"/>
    </xf>
    <xf numFmtId="0" fontId="0" fillId="21" borderId="0" xfId="0" applyFill="1" applyBorder="1" applyAlignment="1" applyProtection="1">
      <alignment horizontal="center" vertical="center"/>
      <protection locked="0"/>
    </xf>
    <xf numFmtId="0" fontId="31" fillId="5" borderId="35" xfId="0" applyFont="1" applyFill="1" applyBorder="1" applyAlignment="1" applyProtection="1">
      <alignment horizontal="center" vertical="center" wrapText="1"/>
      <protection locked="0"/>
    </xf>
    <xf numFmtId="0" fontId="31" fillId="25" borderId="35" xfId="0" applyFont="1" applyFill="1" applyBorder="1" applyAlignment="1" applyProtection="1">
      <alignment horizontal="center" vertical="center" wrapText="1"/>
      <protection locked="0"/>
    </xf>
    <xf numFmtId="0" fontId="27" fillId="0" borderId="0" xfId="0" applyFont="1" applyAlignment="1" applyProtection="1">
      <alignment vertical="center"/>
    </xf>
    <xf numFmtId="0" fontId="0" fillId="0" borderId="0" xfId="0" applyProtection="1"/>
    <xf numFmtId="0" fontId="27" fillId="0" borderId="0" xfId="0" applyFont="1" applyAlignment="1" applyProtection="1">
      <alignment horizontal="center" vertical="center"/>
    </xf>
    <xf numFmtId="0" fontId="0" fillId="0" borderId="0" xfId="0" applyFill="1" applyBorder="1" applyAlignment="1" applyProtection="1">
      <alignment horizontal="right"/>
    </xf>
    <xf numFmtId="0" fontId="0" fillId="0" borderId="0" xfId="0" applyFill="1" applyProtection="1"/>
    <xf numFmtId="0" fontId="27" fillId="0" borderId="0" xfId="0" applyFont="1" applyAlignment="1" applyProtection="1">
      <alignment horizontal="left" vertical="center"/>
    </xf>
    <xf numFmtId="0" fontId="0" fillId="0" borderId="0" xfId="0" applyAlignment="1" applyProtection="1">
      <alignment horizontal="right" vertical="center"/>
    </xf>
    <xf numFmtId="0" fontId="27" fillId="0" borderId="0" xfId="0" applyFont="1" applyAlignment="1" applyProtection="1">
      <alignment horizontal="justify" vertical="center"/>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29" fillId="0" borderId="0" xfId="0" applyFont="1" applyBorder="1" applyAlignment="1" applyProtection="1">
      <alignment horizontal="right" vertical="center"/>
    </xf>
    <xf numFmtId="0" fontId="27" fillId="0" borderId="91" xfId="0" applyFont="1" applyBorder="1" applyAlignment="1" applyProtection="1">
      <alignment horizontal="right" vertical="center" wrapText="1"/>
    </xf>
    <xf numFmtId="0" fontId="27" fillId="0" borderId="0" xfId="0" applyFont="1" applyBorder="1" applyAlignment="1" applyProtection="1">
      <alignment horizontal="right" vertical="center" wrapText="1"/>
    </xf>
    <xf numFmtId="0" fontId="0" fillId="0" borderId="0" xfId="0" applyBorder="1" applyProtection="1"/>
    <xf numFmtId="0" fontId="28" fillId="0" borderId="0" xfId="0" applyFont="1" applyBorder="1" applyAlignment="1" applyProtection="1">
      <alignment horizontal="right" vertical="center"/>
    </xf>
    <xf numFmtId="0" fontId="27" fillId="0" borderId="91" xfId="0" applyFont="1" applyBorder="1" applyAlignment="1" applyProtection="1">
      <alignment horizontal="left" vertical="center" wrapText="1"/>
    </xf>
    <xf numFmtId="0" fontId="27" fillId="0" borderId="0" xfId="0" applyFont="1" applyBorder="1" applyAlignment="1" applyProtection="1">
      <alignment vertical="center"/>
    </xf>
    <xf numFmtId="0" fontId="27" fillId="0" borderId="0" xfId="0" applyFont="1" applyBorder="1" applyAlignment="1" applyProtection="1">
      <alignment horizontal="left" vertical="center" wrapText="1"/>
    </xf>
    <xf numFmtId="0" fontId="39" fillId="0" borderId="0" xfId="0" applyFont="1" applyBorder="1" applyAlignment="1" applyProtection="1">
      <alignment horizontal="right"/>
    </xf>
    <xf numFmtId="0" fontId="0" fillId="0" borderId="0" xfId="0" applyBorder="1" applyAlignment="1" applyProtection="1">
      <alignment horizontal="right"/>
    </xf>
    <xf numFmtId="0" fontId="0" fillId="21" borderId="0" xfId="0" applyFill="1" applyBorder="1" applyProtection="1"/>
    <xf numFmtId="0" fontId="0" fillId="20" borderId="0" xfId="0" applyFill="1" applyBorder="1" applyProtection="1"/>
    <xf numFmtId="0" fontId="27" fillId="0" borderId="0" xfId="0" applyFont="1" applyBorder="1" applyAlignment="1" applyProtection="1">
      <alignment horizontal="center" vertical="center"/>
    </xf>
    <xf numFmtId="0" fontId="27" fillId="0" borderId="91" xfId="0" applyFont="1" applyBorder="1" applyAlignment="1" applyProtection="1">
      <alignment vertical="center" wrapText="1"/>
    </xf>
    <xf numFmtId="0" fontId="0" fillId="0" borderId="0" xfId="0" applyBorder="1" applyAlignment="1" applyProtection="1">
      <alignment horizontal="center"/>
    </xf>
    <xf numFmtId="0" fontId="0" fillId="0" borderId="0" xfId="0" applyBorder="1" applyAlignment="1" applyProtection="1"/>
    <xf numFmtId="0" fontId="29" fillId="0" borderId="0" xfId="0" applyFont="1" applyAlignment="1" applyProtection="1">
      <alignment horizontal="left" vertical="center"/>
    </xf>
    <xf numFmtId="0" fontId="0" fillId="0" borderId="0" xfId="0" applyBorder="1" applyAlignment="1" applyProtection="1">
      <alignment vertical="center"/>
    </xf>
    <xf numFmtId="0" fontId="0" fillId="0" borderId="0" xfId="0" applyBorder="1" applyAlignment="1" applyProtection="1">
      <alignment horizontal="right" vertical="center"/>
    </xf>
    <xf numFmtId="0" fontId="0" fillId="0" borderId="113" xfId="0" applyBorder="1" applyAlignment="1" applyProtection="1">
      <alignment horizontal="right"/>
    </xf>
    <xf numFmtId="0" fontId="0" fillId="21" borderId="113" xfId="0" applyFill="1" applyBorder="1" applyProtection="1"/>
    <xf numFmtId="0" fontId="0" fillId="20" borderId="113" xfId="0" applyFill="1" applyBorder="1" applyProtection="1"/>
    <xf numFmtId="0" fontId="0" fillId="0" borderId="0" xfId="0" applyFill="1" applyBorder="1" applyAlignment="1" applyProtection="1">
      <alignment vertical="center"/>
    </xf>
    <xf numFmtId="0" fontId="27" fillId="0" borderId="0" xfId="0" applyFont="1" applyBorder="1" applyAlignment="1" applyProtection="1">
      <alignment vertical="center" wrapText="1"/>
    </xf>
    <xf numFmtId="0" fontId="0" fillId="0" borderId="0" xfId="0" applyAlignment="1" applyProtection="1"/>
    <xf numFmtId="0" fontId="28" fillId="0" borderId="0" xfId="0" applyFont="1" applyBorder="1" applyAlignment="1" applyProtection="1">
      <alignment vertical="top"/>
    </xf>
    <xf numFmtId="0" fontId="28" fillId="0" borderId="0" xfId="0" applyFont="1" applyBorder="1" applyAlignment="1"/>
    <xf numFmtId="0" fontId="0" fillId="21" borderId="28" xfId="0" applyFill="1" applyBorder="1" applyAlignment="1" applyProtection="1">
      <alignment horizontal="left"/>
      <protection locked="0"/>
    </xf>
    <xf numFmtId="0" fontId="0" fillId="21" borderId="121" xfId="0" applyFill="1" applyBorder="1" applyAlignment="1" applyProtection="1">
      <alignment horizontal="left"/>
      <protection locked="0"/>
    </xf>
    <xf numFmtId="0" fontId="0" fillId="21" borderId="45" xfId="0" applyFill="1" applyBorder="1" applyAlignment="1" applyProtection="1">
      <alignment horizontal="left"/>
      <protection locked="0"/>
    </xf>
    <xf numFmtId="0" fontId="27" fillId="21" borderId="92" xfId="0" applyFont="1" applyFill="1" applyBorder="1" applyAlignment="1" applyProtection="1">
      <alignment horizontal="center" vertical="center" wrapText="1"/>
      <protection locked="0"/>
    </xf>
    <xf numFmtId="0" fontId="27" fillId="0" borderId="92" xfId="0" applyFont="1" applyBorder="1" applyAlignment="1" applyProtection="1">
      <alignment horizontal="center" vertical="center" wrapText="1"/>
    </xf>
    <xf numFmtId="0" fontId="0" fillId="21" borderId="124" xfId="0" applyFill="1" applyBorder="1" applyAlignment="1" applyProtection="1">
      <alignment horizontal="center" vertical="center"/>
      <protection locked="0"/>
    </xf>
    <xf numFmtId="0" fontId="0" fillId="21" borderId="0" xfId="0" applyFill="1" applyBorder="1" applyAlignment="1" applyProtection="1">
      <alignment horizontal="center" vertical="center"/>
      <protection locked="0"/>
    </xf>
    <xf numFmtId="0" fontId="0" fillId="21" borderId="0" xfId="0" applyFill="1" applyBorder="1" applyAlignment="1" applyProtection="1">
      <alignment horizontal="center"/>
      <protection locked="0"/>
    </xf>
    <xf numFmtId="0" fontId="0" fillId="21" borderId="114" xfId="0" applyFill="1" applyBorder="1" applyAlignment="1" applyProtection="1">
      <alignment horizontal="center"/>
      <protection locked="0"/>
    </xf>
    <xf numFmtId="0" fontId="0" fillId="20" borderId="115" xfId="0" applyFill="1" applyBorder="1" applyAlignment="1" applyProtection="1">
      <alignment horizontal="left"/>
      <protection locked="0"/>
    </xf>
    <xf numFmtId="0" fontId="0" fillId="20" borderId="114" xfId="0" applyFill="1" applyBorder="1" applyAlignment="1" applyProtection="1">
      <alignment horizontal="left"/>
      <protection locked="0"/>
    </xf>
    <xf numFmtId="0" fontId="0" fillId="20" borderId="116" xfId="0" applyFill="1" applyBorder="1" applyAlignment="1" applyProtection="1">
      <alignment horizontal="left"/>
      <protection locked="0"/>
    </xf>
    <xf numFmtId="0" fontId="0" fillId="11" borderId="93" xfId="0" applyFill="1" applyBorder="1" applyAlignment="1" applyProtection="1">
      <alignment horizont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0" fontId="0" fillId="21" borderId="6" xfId="0" applyFill="1" applyBorder="1" applyAlignment="1" applyProtection="1">
      <protection locked="0"/>
    </xf>
    <xf numFmtId="0" fontId="0" fillId="21" borderId="117" xfId="0" applyFill="1" applyBorder="1" applyAlignment="1" applyProtection="1">
      <protection locked="0"/>
    </xf>
    <xf numFmtId="0" fontId="0" fillId="21" borderId="5" xfId="0" applyFill="1" applyBorder="1" applyAlignment="1" applyProtection="1">
      <protection locked="0"/>
    </xf>
    <xf numFmtId="0" fontId="0" fillId="21" borderId="6" xfId="0" applyFill="1" applyBorder="1" applyAlignment="1" applyProtection="1">
      <alignment horizontal="center" vertical="center"/>
      <protection locked="0"/>
    </xf>
    <xf numFmtId="0" fontId="0" fillId="21" borderId="117" xfId="0" applyFill="1" applyBorder="1" applyAlignment="1" applyProtection="1">
      <alignment horizontal="center" vertical="center"/>
      <protection locked="0"/>
    </xf>
    <xf numFmtId="0" fontId="0" fillId="21" borderId="5" xfId="0" applyFill="1" applyBorder="1" applyAlignment="1" applyProtection="1">
      <alignment horizontal="center" vertical="center"/>
      <protection locked="0"/>
    </xf>
    <xf numFmtId="0" fontId="0" fillId="21" borderId="6" xfId="0" applyFill="1" applyBorder="1" applyAlignment="1" applyProtection="1">
      <alignment horizontal="left"/>
      <protection locked="0"/>
    </xf>
    <xf numFmtId="0" fontId="0" fillId="21" borderId="117" xfId="0" applyFill="1" applyBorder="1" applyAlignment="1" applyProtection="1">
      <alignment horizontal="left"/>
      <protection locked="0"/>
    </xf>
    <xf numFmtId="0" fontId="0" fillId="21" borderId="5" xfId="0" applyFill="1" applyBorder="1" applyAlignment="1" applyProtection="1">
      <alignment horizontal="left"/>
      <protection locked="0"/>
    </xf>
    <xf numFmtId="0" fontId="0" fillId="21" borderId="118" xfId="0" applyFill="1" applyBorder="1" applyAlignment="1" applyProtection="1">
      <alignment horizontal="left"/>
      <protection locked="0"/>
    </xf>
    <xf numFmtId="0" fontId="0" fillId="21" borderId="119" xfId="0" applyFill="1" applyBorder="1" applyAlignment="1" applyProtection="1">
      <alignment horizontal="left"/>
      <protection locked="0"/>
    </xf>
    <xf numFmtId="0" fontId="0" fillId="21" borderId="120" xfId="0" applyFill="1" applyBorder="1" applyAlignment="1" applyProtection="1">
      <alignment horizontal="left"/>
      <protection locked="0"/>
    </xf>
    <xf numFmtId="0" fontId="27" fillId="11" borderId="93" xfId="0" applyFont="1" applyFill="1" applyBorder="1" applyAlignment="1" applyProtection="1">
      <alignment horizontal="center" vertical="center" wrapText="1"/>
    </xf>
    <xf numFmtId="0" fontId="0" fillId="21" borderId="123" xfId="0" applyFill="1" applyBorder="1" applyAlignment="1" applyProtection="1">
      <alignment horizontal="left"/>
      <protection locked="0"/>
    </xf>
    <xf numFmtId="58" fontId="29" fillId="21" borderId="0" xfId="0" applyNumberFormat="1" applyFont="1" applyFill="1" applyAlignment="1" applyProtection="1">
      <alignment horizontal="center" vertical="center"/>
      <protection locked="0"/>
    </xf>
    <xf numFmtId="0" fontId="27" fillId="0" borderId="0" xfId="0" applyFont="1" applyAlignment="1" applyProtection="1">
      <alignment horizontal="center" vertical="center"/>
    </xf>
    <xf numFmtId="0" fontId="0" fillId="21" borderId="0" xfId="0" applyFill="1" applyAlignment="1" applyProtection="1">
      <alignment horizontal="center"/>
      <protection locked="0"/>
    </xf>
    <xf numFmtId="0" fontId="0" fillId="21" borderId="114" xfId="0" applyFill="1" applyBorder="1" applyAlignment="1" applyProtection="1">
      <alignment horizontal="left"/>
      <protection locked="0"/>
    </xf>
    <xf numFmtId="0" fontId="0" fillId="21" borderId="15" xfId="0" applyFill="1" applyBorder="1" applyAlignment="1" applyProtection="1">
      <alignment horizontal="left" shrinkToFit="1"/>
      <protection locked="0"/>
    </xf>
    <xf numFmtId="0" fontId="0" fillId="21" borderId="0" xfId="0" applyFill="1" applyBorder="1" applyAlignment="1" applyProtection="1">
      <alignment horizontal="left" shrinkToFit="1"/>
      <protection locked="0"/>
    </xf>
    <xf numFmtId="0" fontId="0" fillId="21" borderId="6" xfId="0" applyFill="1" applyBorder="1" applyAlignment="1" applyProtection="1">
      <alignment horizontal="left" vertical="center"/>
      <protection locked="0"/>
    </xf>
    <xf numFmtId="0" fontId="0" fillId="21" borderId="117" xfId="0" applyFill="1" applyBorder="1" applyAlignment="1" applyProtection="1">
      <alignment horizontal="left" vertical="center"/>
      <protection locked="0"/>
    </xf>
    <xf numFmtId="0" fontId="0" fillId="21" borderId="5" xfId="0" applyFill="1" applyBorder="1" applyAlignment="1" applyProtection="1">
      <alignment horizontal="left" vertical="center"/>
      <protection locked="0"/>
    </xf>
    <xf numFmtId="0" fontId="32" fillId="0" borderId="0" xfId="0" applyFont="1" applyAlignment="1" applyProtection="1">
      <alignment horizontal="center"/>
    </xf>
    <xf numFmtId="0" fontId="28" fillId="0" borderId="0" xfId="0" applyFont="1" applyAlignment="1" applyProtection="1">
      <alignment horizontal="center"/>
    </xf>
    <xf numFmtId="0" fontId="39" fillId="30" borderId="0" xfId="0" applyFont="1" applyFill="1" applyAlignment="1" applyProtection="1">
      <alignment horizontal="left" shrinkToFit="1"/>
    </xf>
    <xf numFmtId="179" fontId="39" fillId="30" borderId="0" xfId="0" applyNumberFormat="1" applyFont="1" applyFill="1" applyAlignment="1" applyProtection="1">
      <alignment horizontal="left" shrinkToFit="1"/>
    </xf>
    <xf numFmtId="0" fontId="39" fillId="30" borderId="0" xfId="0" applyFont="1" applyFill="1" applyAlignment="1" applyProtection="1">
      <alignment horizontal="center" shrinkToFit="1"/>
    </xf>
    <xf numFmtId="0" fontId="43" fillId="30" borderId="0" xfId="0" applyFont="1" applyFill="1" applyAlignment="1" applyProtection="1">
      <alignment horizontal="center"/>
    </xf>
    <xf numFmtId="0" fontId="28" fillId="5" borderId="0" xfId="0" applyFont="1" applyFill="1" applyAlignment="1" applyProtection="1">
      <alignment horizontal="left" shrinkToFit="1"/>
    </xf>
    <xf numFmtId="0" fontId="50" fillId="0" borderId="0" xfId="0" applyFont="1" applyAlignment="1" applyProtection="1">
      <alignment horizontal="center"/>
    </xf>
    <xf numFmtId="0" fontId="39" fillId="31" borderId="125" xfId="0" applyNumberFormat="1" applyFont="1" applyFill="1" applyBorder="1" applyAlignment="1" applyProtection="1">
      <alignment horizontal="left" vertical="center" shrinkToFit="1"/>
      <protection locked="0"/>
    </xf>
    <xf numFmtId="0" fontId="39" fillId="31" borderId="126" xfId="0" applyNumberFormat="1" applyFont="1" applyFill="1" applyBorder="1" applyAlignment="1" applyProtection="1">
      <alignment horizontal="left" vertical="center" shrinkToFit="1"/>
      <protection locked="0"/>
    </xf>
    <xf numFmtId="0" fontId="39" fillId="31" borderId="127" xfId="0" applyNumberFormat="1" applyFont="1" applyFill="1" applyBorder="1" applyAlignment="1" applyProtection="1">
      <alignment horizontal="left" vertical="center" shrinkToFit="1"/>
      <protection locked="0"/>
    </xf>
    <xf numFmtId="180" fontId="39" fillId="30" borderId="0" xfId="0" applyNumberFormat="1" applyFont="1" applyFill="1" applyAlignment="1" applyProtection="1">
      <alignment horizontal="center" shrinkToFit="1"/>
    </xf>
    <xf numFmtId="181" fontId="39" fillId="30" borderId="0" xfId="0" applyNumberFormat="1" applyFont="1" applyFill="1" applyAlignment="1" applyProtection="1">
      <alignment horizontal="right" shrinkToFit="1"/>
    </xf>
    <xf numFmtId="0" fontId="45" fillId="30" borderId="0" xfId="0" applyFont="1" applyFill="1" applyBorder="1" applyAlignment="1" applyProtection="1">
      <alignment horizontal="center"/>
    </xf>
    <xf numFmtId="0" fontId="39" fillId="30" borderId="0" xfId="0" applyNumberFormat="1" applyFont="1" applyFill="1" applyAlignment="1" applyProtection="1">
      <alignment horizontal="center" shrinkToFit="1"/>
    </xf>
    <xf numFmtId="0" fontId="39" fillId="30" borderId="0" xfId="0" applyFont="1" applyFill="1" applyBorder="1" applyAlignment="1" applyProtection="1">
      <alignment horizontal="center" shrinkToFit="1"/>
    </xf>
    <xf numFmtId="0" fontId="39" fillId="30" borderId="0" xfId="0" applyFont="1" applyFill="1" applyAlignment="1" applyProtection="1">
      <alignment shrinkToFit="1"/>
    </xf>
    <xf numFmtId="0" fontId="39" fillId="30" borderId="0" xfId="0" applyFont="1" applyFill="1" applyBorder="1" applyAlignment="1" applyProtection="1">
      <alignment horizontal="left" shrinkToFit="1"/>
    </xf>
    <xf numFmtId="0" fontId="39" fillId="28" borderId="0" xfId="0" applyFont="1" applyFill="1" applyAlignment="1" applyProtection="1">
      <alignment horizontal="center" shrinkToFit="1"/>
    </xf>
    <xf numFmtId="179" fontId="39" fillId="28" borderId="0" xfId="0" applyNumberFormat="1" applyFont="1" applyFill="1" applyAlignment="1" applyProtection="1">
      <alignment horizontal="left" shrinkToFit="1"/>
    </xf>
    <xf numFmtId="0" fontId="39" fillId="28" borderId="0" xfId="0" applyFont="1" applyFill="1" applyAlignment="1" applyProtection="1">
      <alignment horizontal="left" shrinkToFit="1"/>
    </xf>
    <xf numFmtId="0" fontId="39" fillId="28" borderId="0" xfId="0" applyFont="1" applyFill="1" applyBorder="1" applyAlignment="1" applyProtection="1">
      <alignment horizontal="left" shrinkToFit="1"/>
    </xf>
    <xf numFmtId="0" fontId="39" fillId="30" borderId="0" xfId="0" applyNumberFormat="1" applyFont="1" applyFill="1" applyAlignment="1" applyProtection="1">
      <alignment horizontal="left" shrinkToFit="1"/>
    </xf>
    <xf numFmtId="0" fontId="10" fillId="30" borderId="0" xfId="0" applyNumberFormat="1" applyFont="1" applyFill="1" applyAlignment="1" applyProtection="1">
      <alignment horizontal="left" shrinkToFit="1"/>
    </xf>
    <xf numFmtId="0" fontId="28" fillId="0" borderId="0" xfId="0" applyFont="1" applyAlignment="1" applyProtection="1">
      <alignment vertical="center" wrapText="1"/>
    </xf>
    <xf numFmtId="0" fontId="31" fillId="0" borderId="100" xfId="0" applyFont="1" applyBorder="1" applyAlignment="1">
      <alignment horizontal="center" vertical="top" wrapText="1"/>
    </xf>
    <xf numFmtId="0" fontId="31" fillId="0" borderId="90" xfId="0" applyFont="1" applyBorder="1" applyAlignment="1">
      <alignment horizontal="center" vertical="top" wrapText="1"/>
    </xf>
    <xf numFmtId="0" fontId="31" fillId="0" borderId="111" xfId="0" applyFont="1" applyBorder="1" applyAlignment="1">
      <alignment horizontal="center" vertical="top" wrapText="1"/>
    </xf>
    <xf numFmtId="0" fontId="32" fillId="0" borderId="0" xfId="0" applyFont="1" applyBorder="1" applyAlignment="1" applyProtection="1">
      <alignment horizontal="center" vertical="center" wrapText="1"/>
    </xf>
    <xf numFmtId="0" fontId="33" fillId="0" borderId="0" xfId="0" applyFont="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96" xfId="0" applyFont="1" applyBorder="1" applyAlignment="1" applyProtection="1">
      <alignment vertical="center" wrapText="1"/>
    </xf>
    <xf numFmtId="0" fontId="33" fillId="0" borderId="97" xfId="0" applyFont="1" applyBorder="1" applyAlignment="1" applyProtection="1">
      <alignment vertical="center" wrapText="1"/>
    </xf>
    <xf numFmtId="0" fontId="33" fillId="0" borderId="36" xfId="0" applyFont="1" applyBorder="1" applyAlignment="1" applyProtection="1">
      <alignment vertical="center" wrapText="1"/>
    </xf>
    <xf numFmtId="0" fontId="33" fillId="0" borderId="99" xfId="0" applyFont="1" applyBorder="1" applyAlignment="1" applyProtection="1">
      <alignment vertical="center" wrapText="1"/>
    </xf>
    <xf numFmtId="0" fontId="33" fillId="0" borderId="21" xfId="0" applyFont="1" applyBorder="1" applyAlignment="1" applyProtection="1">
      <alignment vertical="center" wrapText="1"/>
    </xf>
    <xf numFmtId="0" fontId="33" fillId="0" borderId="24" xfId="0" applyFont="1" applyBorder="1" applyAlignment="1" applyProtection="1">
      <alignment vertical="center" wrapText="1"/>
    </xf>
    <xf numFmtId="0" fontId="30" fillId="0" borderId="3" xfId="0" applyFont="1" applyBorder="1" applyAlignment="1" applyProtection="1">
      <alignment horizontal="left" vertical="center" wrapText="1"/>
    </xf>
    <xf numFmtId="0" fontId="30" fillId="0" borderId="35"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0" fillId="0" borderId="3"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1" fillId="5" borderId="3" xfId="0" applyFont="1" applyFill="1" applyBorder="1" applyAlignment="1" applyProtection="1">
      <alignment vertical="center" wrapText="1"/>
      <protection locked="0"/>
    </xf>
    <xf numFmtId="0" fontId="11" fillId="5" borderId="35" xfId="0" applyFont="1" applyFill="1" applyBorder="1" applyAlignment="1" applyProtection="1">
      <alignment vertical="center" wrapText="1"/>
      <protection locked="0"/>
    </xf>
    <xf numFmtId="0" fontId="11" fillId="5" borderId="1" xfId="0" applyFont="1" applyFill="1" applyBorder="1" applyAlignment="1" applyProtection="1">
      <alignment vertical="center" wrapText="1"/>
      <protection locked="0"/>
    </xf>
    <xf numFmtId="0" fontId="31" fillId="0" borderId="3"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31" fillId="0" borderId="100" xfId="0" applyFont="1" applyBorder="1" applyAlignment="1" applyProtection="1">
      <alignment vertical="center" wrapText="1"/>
    </xf>
    <xf numFmtId="0" fontId="11" fillId="0" borderId="20" xfId="0" applyFont="1" applyBorder="1" applyAlignment="1" applyProtection="1">
      <alignment vertical="center" wrapText="1"/>
    </xf>
    <xf numFmtId="0" fontId="30" fillId="0" borderId="100" xfId="0" applyFont="1" applyBorder="1" applyAlignment="1" applyProtection="1">
      <alignment horizontal="center" vertical="center" wrapText="1"/>
    </xf>
    <xf numFmtId="0" fontId="30" fillId="0" borderId="90"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30" fillId="0" borderId="96" xfId="0" applyFont="1" applyBorder="1" applyAlignment="1" applyProtection="1">
      <alignment horizontal="center" vertical="center" wrapText="1"/>
    </xf>
    <xf numFmtId="0" fontId="30" fillId="0" borderId="101"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21" xfId="0" applyFont="1" applyBorder="1" applyAlignment="1" applyProtection="1">
      <alignment horizontal="center" vertical="center" wrapText="1"/>
    </xf>
    <xf numFmtId="0" fontId="30" fillId="0" borderId="23" xfId="0" applyFont="1" applyBorder="1" applyAlignment="1" applyProtection="1">
      <alignment horizontal="center" vertical="center" wrapText="1"/>
    </xf>
    <xf numFmtId="0" fontId="30" fillId="0" borderId="20" xfId="0" applyFont="1" applyBorder="1" applyAlignment="1" applyProtection="1">
      <alignment horizontal="center" vertical="center" wrapText="1"/>
    </xf>
    <xf numFmtId="0" fontId="34" fillId="0" borderId="100"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30" fillId="0" borderId="35"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31" fillId="0" borderId="36" xfId="0" applyFont="1" applyFill="1" applyBorder="1" applyAlignment="1" applyProtection="1">
      <alignment horizontal="left" vertical="center" wrapText="1"/>
    </xf>
    <xf numFmtId="0" fontId="31" fillId="0" borderId="21"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22" xfId="0" applyFont="1" applyBorder="1" applyAlignment="1" applyProtection="1">
      <alignment horizontal="left" vertical="center" wrapText="1"/>
    </xf>
    <xf numFmtId="0" fontId="34" fillId="0" borderId="35" xfId="0" applyFont="1" applyBorder="1" applyAlignment="1" applyProtection="1">
      <alignment horizontal="center" vertical="center" wrapText="1"/>
    </xf>
    <xf numFmtId="0" fontId="31" fillId="5" borderId="35" xfId="0" applyFont="1" applyFill="1" applyBorder="1" applyAlignment="1" applyProtection="1">
      <alignment horizontal="center" vertical="center" wrapText="1"/>
      <protection locked="0"/>
    </xf>
    <xf numFmtId="0" fontId="31" fillId="0" borderId="96" xfId="0" applyFont="1" applyFill="1" applyBorder="1" applyAlignment="1" applyProtection="1">
      <alignment horizontal="left" vertical="center" wrapText="1"/>
    </xf>
    <xf numFmtId="0" fontId="31" fillId="0" borderId="97" xfId="0" applyFont="1" applyFill="1" applyBorder="1" applyAlignment="1" applyProtection="1">
      <alignment horizontal="left" vertical="center" wrapText="1"/>
    </xf>
    <xf numFmtId="0" fontId="31" fillId="0" borderId="24" xfId="0" applyFont="1" applyFill="1" applyBorder="1" applyAlignment="1" applyProtection="1">
      <alignment horizontal="left" vertical="center" wrapText="1"/>
    </xf>
    <xf numFmtId="0" fontId="36" fillId="0" borderId="3" xfId="0" quotePrefix="1" applyFont="1" applyBorder="1" applyAlignment="1" applyProtection="1">
      <alignment horizontal="left" vertical="center"/>
    </xf>
    <xf numFmtId="0" fontId="36" fillId="0" borderId="35" xfId="0" quotePrefix="1" applyFont="1" applyBorder="1" applyAlignment="1" applyProtection="1">
      <alignment horizontal="left" vertical="center"/>
    </xf>
    <xf numFmtId="0" fontId="36" fillId="0" borderId="1" xfId="0" quotePrefix="1" applyFont="1" applyBorder="1" applyAlignment="1" applyProtection="1">
      <alignment horizontal="left" vertical="center"/>
    </xf>
    <xf numFmtId="0" fontId="30" fillId="0" borderId="3" xfId="0" applyFont="1" applyBorder="1" applyAlignment="1" applyProtection="1">
      <alignment vertical="center"/>
    </xf>
    <xf numFmtId="0" fontId="30" fillId="0" borderId="35" xfId="0" applyFont="1" applyBorder="1" applyAlignment="1" applyProtection="1">
      <alignment vertical="center"/>
    </xf>
    <xf numFmtId="0" fontId="31" fillId="0" borderId="3" xfId="0" applyFont="1" applyBorder="1" applyAlignment="1" applyProtection="1">
      <alignment horizontal="center" vertical="center" wrapText="1"/>
    </xf>
    <xf numFmtId="0" fontId="31" fillId="0" borderId="0" xfId="0" applyFont="1" applyAlignment="1" applyProtection="1">
      <alignment vertical="top" wrapText="1"/>
    </xf>
    <xf numFmtId="0" fontId="31" fillId="0" borderId="0" xfId="0" applyFont="1" applyAlignment="1" applyProtection="1">
      <alignment horizontal="right" vertical="top"/>
    </xf>
    <xf numFmtId="0" fontId="31" fillId="0" borderId="0" xfId="0" applyFont="1" applyAlignment="1" applyProtection="1">
      <alignment horizontal="left" vertical="top" wrapText="1"/>
    </xf>
    <xf numFmtId="0" fontId="31" fillId="0" borderId="0" xfId="0" applyFont="1" applyFill="1" applyAlignment="1" applyProtection="1">
      <alignment vertical="top" wrapText="1"/>
    </xf>
    <xf numFmtId="0" fontId="0" fillId="0" borderId="0" xfId="0" applyFont="1" applyAlignment="1" applyProtection="1">
      <alignment vertical="top" wrapText="1"/>
    </xf>
    <xf numFmtId="0" fontId="31" fillId="25" borderId="3" xfId="0" applyFont="1" applyFill="1" applyBorder="1" applyAlignment="1" applyProtection="1">
      <alignment horizontal="center" vertical="center"/>
      <protection locked="0"/>
    </xf>
    <xf numFmtId="0" fontId="31" fillId="25" borderId="1" xfId="0" applyFont="1" applyFill="1" applyBorder="1" applyAlignment="1" applyProtection="1">
      <alignment horizontal="center" vertical="center"/>
      <protection locked="0"/>
    </xf>
    <xf numFmtId="0" fontId="31" fillId="25" borderId="35" xfId="0" applyFont="1" applyFill="1" applyBorder="1" applyAlignment="1" applyProtection="1">
      <alignment horizontal="center" vertical="center" wrapText="1"/>
      <protection locked="0"/>
    </xf>
    <xf numFmtId="0" fontId="31" fillId="25" borderId="80" xfId="0" applyFont="1" applyFill="1" applyBorder="1" applyAlignment="1" applyProtection="1">
      <alignment horizontal="center" vertical="center" wrapText="1"/>
      <protection locked="0"/>
    </xf>
    <xf numFmtId="0" fontId="31" fillId="0" borderId="90"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31" fillId="0" borderId="100" xfId="0" applyFont="1" applyFill="1" applyBorder="1" applyAlignment="1" applyProtection="1">
      <alignment horizontal="left" vertical="center" wrapText="1"/>
    </xf>
    <xf numFmtId="0" fontId="31" fillId="0" borderId="100" xfId="0" applyFont="1" applyBorder="1" applyAlignment="1" applyProtection="1">
      <alignment horizontal="left" vertical="center" wrapText="1"/>
    </xf>
    <xf numFmtId="0" fontId="31" fillId="0" borderId="20" xfId="0" applyFont="1" applyBorder="1" applyAlignment="1" applyProtection="1">
      <alignment horizontal="left" vertical="center" wrapText="1"/>
    </xf>
    <xf numFmtId="0" fontId="31" fillId="0" borderId="99" xfId="0" applyFont="1" applyFill="1" applyBorder="1" applyAlignment="1" applyProtection="1">
      <alignment horizontal="left" vertical="center" wrapText="1"/>
    </xf>
    <xf numFmtId="0" fontId="33" fillId="0" borderId="35" xfId="0" applyFont="1" applyBorder="1" applyAlignment="1" applyProtection="1">
      <alignment horizontal="left" vertical="center" wrapText="1"/>
    </xf>
    <xf numFmtId="0" fontId="33" fillId="0" borderId="1" xfId="0" applyFont="1" applyBorder="1" applyAlignment="1" applyProtection="1">
      <alignment horizontal="left" vertical="center" wrapText="1"/>
    </xf>
    <xf numFmtId="0" fontId="31" fillId="25" borderId="3" xfId="0" applyFont="1" applyFill="1" applyBorder="1" applyAlignment="1" applyProtection="1">
      <alignment vertical="center" wrapText="1"/>
      <protection locked="0"/>
    </xf>
    <xf numFmtId="0" fontId="11" fillId="25" borderId="35" xfId="0" applyFont="1" applyFill="1" applyBorder="1" applyAlignment="1" applyProtection="1">
      <alignment vertical="center" wrapText="1"/>
      <protection locked="0"/>
    </xf>
    <xf numFmtId="0" fontId="11" fillId="25" borderId="1" xfId="0" applyFont="1" applyFill="1" applyBorder="1" applyAlignment="1" applyProtection="1">
      <alignment vertical="center" wrapText="1"/>
      <protection locked="0"/>
    </xf>
    <xf numFmtId="0" fontId="31" fillId="24" borderId="3" xfId="0" applyFont="1" applyFill="1" applyBorder="1" applyAlignment="1" applyProtection="1">
      <alignment vertical="center" wrapText="1"/>
      <protection locked="0"/>
    </xf>
    <xf numFmtId="0" fontId="0" fillId="24" borderId="35" xfId="0" applyFont="1" applyFill="1" applyBorder="1" applyAlignment="1" applyProtection="1">
      <alignment vertical="center" wrapText="1"/>
      <protection locked="0"/>
    </xf>
    <xf numFmtId="0" fontId="0" fillId="24" borderId="1" xfId="0" applyFont="1" applyFill="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0" fillId="0" borderId="20" xfId="0" applyFont="1" applyBorder="1" applyAlignment="1" applyProtection="1">
      <alignment vertical="center" wrapText="1"/>
    </xf>
    <xf numFmtId="0" fontId="0" fillId="0" borderId="20" xfId="0" applyFont="1" applyBorder="1" applyAlignment="1" applyProtection="1">
      <alignment horizontal="center" vertical="center" wrapText="1"/>
    </xf>
    <xf numFmtId="0" fontId="31" fillId="24" borderId="3" xfId="0" applyFont="1" applyFill="1" applyBorder="1" applyAlignment="1" applyProtection="1">
      <alignment horizontal="center" vertical="center"/>
      <protection locked="0"/>
    </xf>
    <xf numFmtId="0" fontId="31" fillId="24" borderId="1" xfId="0" applyFont="1" applyFill="1" applyBorder="1" applyAlignment="1" applyProtection="1">
      <alignment horizontal="center" vertical="center"/>
      <protection locked="0"/>
    </xf>
    <xf numFmtId="0" fontId="0" fillId="0" borderId="90"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31" fillId="24" borderId="35" xfId="0" applyFont="1" applyFill="1" applyBorder="1" applyAlignment="1" applyProtection="1">
      <alignment horizontal="center" vertical="center" wrapText="1"/>
      <protection locked="0"/>
    </xf>
    <xf numFmtId="0" fontId="31" fillId="24" borderId="80" xfId="0" applyFont="1" applyFill="1" applyBorder="1" applyAlignment="1" applyProtection="1">
      <alignment horizontal="center" vertical="center" wrapText="1"/>
      <protection locked="0"/>
    </xf>
    <xf numFmtId="0" fontId="36" fillId="0" borderId="3" xfId="0" quotePrefix="1" applyFont="1" applyBorder="1" applyAlignment="1" applyProtection="1">
      <alignment horizontal="left" vertical="top"/>
    </xf>
    <xf numFmtId="0" fontId="36" fillId="0" borderId="35" xfId="0" quotePrefix="1" applyFont="1" applyBorder="1" applyAlignment="1" applyProtection="1">
      <alignment horizontal="left" vertical="top"/>
    </xf>
    <xf numFmtId="0" fontId="36" fillId="0" borderId="1" xfId="0" quotePrefix="1" applyFont="1" applyBorder="1" applyAlignment="1" applyProtection="1">
      <alignment horizontal="left" vertical="top"/>
    </xf>
    <xf numFmtId="0" fontId="30" fillId="0" borderId="21" xfId="0" applyFont="1" applyBorder="1" applyAlignment="1" applyProtection="1">
      <alignment vertical="center"/>
    </xf>
    <xf numFmtId="0" fontId="30" fillId="0" borderId="23" xfId="0" applyFont="1" applyBorder="1" applyAlignment="1" applyProtection="1">
      <alignment vertical="center"/>
    </xf>
    <xf numFmtId="0" fontId="31" fillId="0" borderId="96" xfId="0" applyFont="1" applyBorder="1" applyAlignment="1" applyProtection="1">
      <alignment horizontal="center" vertical="center" wrapText="1"/>
    </xf>
    <xf numFmtId="0" fontId="31" fillId="0" borderId="97" xfId="0" applyFont="1" applyBorder="1" applyAlignment="1" applyProtection="1">
      <alignment horizontal="center" vertical="center" wrapText="1"/>
    </xf>
    <xf numFmtId="0" fontId="31" fillId="0" borderId="36" xfId="0" applyFont="1" applyBorder="1" applyAlignment="1" applyProtection="1">
      <alignment horizontal="center" vertical="center" wrapText="1"/>
    </xf>
    <xf numFmtId="0" fontId="31" fillId="0" borderId="99" xfId="0" applyFont="1" applyBorder="1" applyAlignment="1" applyProtection="1">
      <alignment horizontal="center" vertical="center" wrapText="1"/>
    </xf>
    <xf numFmtId="0" fontId="30" fillId="0" borderId="0" xfId="0" applyFont="1" applyBorder="1" applyAlignment="1" applyProtection="1">
      <alignment horizontal="left" vertical="center" wrapText="1"/>
    </xf>
    <xf numFmtId="0" fontId="31" fillId="22" borderId="3" xfId="0" applyFont="1" applyFill="1" applyBorder="1" applyAlignment="1" applyProtection="1">
      <alignment vertical="center" wrapText="1"/>
      <protection locked="0"/>
    </xf>
    <xf numFmtId="0" fontId="0" fillId="22" borderId="35" xfId="0" applyFont="1" applyFill="1" applyBorder="1" applyAlignment="1" applyProtection="1">
      <alignment vertical="center" wrapText="1"/>
      <protection locked="0"/>
    </xf>
    <xf numFmtId="0" fontId="0" fillId="22" borderId="1" xfId="0" applyFont="1" applyFill="1" applyBorder="1" applyAlignment="1" applyProtection="1">
      <alignment vertical="center" wrapText="1"/>
      <protection locked="0"/>
    </xf>
    <xf numFmtId="0" fontId="31" fillId="0" borderId="90" xfId="0" applyFont="1" applyBorder="1" applyAlignment="1" applyProtection="1">
      <alignment horizontal="left" vertical="center" wrapText="1"/>
    </xf>
    <xf numFmtId="0" fontId="31" fillId="0" borderId="96" xfId="0" applyFont="1" applyBorder="1" applyAlignment="1" applyProtection="1">
      <alignment horizontal="left" vertical="center" wrapText="1"/>
    </xf>
    <xf numFmtId="0" fontId="31" fillId="0" borderId="97" xfId="0" applyFont="1" applyBorder="1" applyAlignment="1" applyProtection="1">
      <alignment horizontal="left" vertical="center" wrapText="1"/>
    </xf>
    <xf numFmtId="0" fontId="31" fillId="0" borderId="36" xfId="0" applyFont="1" applyBorder="1" applyAlignment="1" applyProtection="1">
      <alignment horizontal="left" vertical="center" wrapText="1"/>
    </xf>
    <xf numFmtId="0" fontId="31" fillId="0" borderId="99" xfId="0" applyFont="1" applyBorder="1" applyAlignment="1" applyProtection="1">
      <alignment horizontal="left" vertical="center" wrapText="1"/>
    </xf>
    <xf numFmtId="0" fontId="10" fillId="7" borderId="10" xfId="3" applyFont="1" applyFill="1" applyBorder="1" applyAlignment="1">
      <alignment horizontal="center" vertical="center" wrapText="1"/>
    </xf>
    <xf numFmtId="0" fontId="10" fillId="7" borderId="44" xfId="3" applyFont="1" applyFill="1" applyBorder="1" applyAlignment="1">
      <alignment horizontal="center" vertical="center" wrapText="1"/>
    </xf>
    <xf numFmtId="0" fontId="22" fillId="0" borderId="0" xfId="0" applyFont="1" applyFill="1" applyBorder="1" applyAlignment="1">
      <alignment horizontal="center" wrapText="1"/>
    </xf>
    <xf numFmtId="0" fontId="18"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15" borderId="50" xfId="3" applyFont="1" applyFill="1" applyBorder="1" applyAlignment="1">
      <alignment horizontal="center" vertical="top" wrapText="1"/>
    </xf>
    <xf numFmtId="0" fontId="10" fillId="15" borderId="9" xfId="3" applyFont="1" applyFill="1" applyBorder="1" applyAlignment="1">
      <alignment horizontal="center" vertical="top" wrapText="1"/>
    </xf>
    <xf numFmtId="0" fontId="10" fillId="15" borderId="51" xfId="3" applyFont="1" applyFill="1" applyBorder="1" applyAlignment="1">
      <alignment horizontal="center" vertical="top" wrapText="1"/>
    </xf>
    <xf numFmtId="0" fontId="11" fillId="0" borderId="128" xfId="0" applyFont="1" applyBorder="1" applyAlignment="1" applyProtection="1">
      <alignment vertical="center"/>
      <protection locked="0"/>
    </xf>
    <xf numFmtId="0" fontId="15" fillId="0" borderId="129" xfId="3" applyFont="1" applyFill="1" applyBorder="1" applyAlignment="1" applyProtection="1">
      <alignment horizontal="center" vertical="center" shrinkToFit="1"/>
      <protection locked="0"/>
    </xf>
    <xf numFmtId="0" fontId="0" fillId="0" borderId="0" xfId="0" applyBorder="1" applyAlignment="1" applyProtection="1">
      <alignment horizontal="left"/>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cellXfs>
  <cellStyles count="6">
    <cellStyle name="桁区切り 2" xfId="5" xr:uid="{9F399BCC-A9BD-4D69-ADE9-E5922BFC3C43}"/>
    <cellStyle name="標準" xfId="0" builtinId="0"/>
    <cellStyle name="標準 2" xfId="1" xr:uid="{00000000-0005-0000-0000-000002000000}"/>
    <cellStyle name="標準 5" xfId="2" xr:uid="{00000000-0005-0000-0000-000003000000}"/>
    <cellStyle name="標準_Sheet1" xfId="3" xr:uid="{00000000-0005-0000-0000-000004000000}"/>
    <cellStyle name="標準_コピー ～ H20.4～新様式" xfId="4" xr:uid="{CB7E3C26-BEE2-4185-8168-2D318757E4D3}"/>
  </cellStyles>
  <dxfs count="0"/>
  <tableStyles count="0" defaultTableStyle="TableStyleMedium2" defaultPivotStyle="PivotStyleLight16"/>
  <colors>
    <mruColors>
      <color rgb="FF99CCFF"/>
      <color rgb="FF66FF99"/>
      <color rgb="FFFFCCFF"/>
      <color rgb="FFFF99FF"/>
      <color rgb="FFFFFF66"/>
      <color rgb="FFF6F9D3"/>
      <color rgb="FF99FF99"/>
      <color rgb="FFCCFFCC"/>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387350</xdr:colOff>
      <xdr:row>1</xdr:row>
      <xdr:rowOff>25400</xdr:rowOff>
    </xdr:from>
    <xdr:to>
      <xdr:col>10</xdr:col>
      <xdr:colOff>415925</xdr:colOff>
      <xdr:row>2</xdr:row>
      <xdr:rowOff>130175</xdr:rowOff>
    </xdr:to>
    <xdr:grpSp>
      <xdr:nvGrpSpPr>
        <xdr:cNvPr id="6" name="グループ化 5">
          <a:extLst>
            <a:ext uri="{FF2B5EF4-FFF2-40B4-BE49-F238E27FC236}">
              <a16:creationId xmlns:a16="http://schemas.microsoft.com/office/drawing/2014/main" id="{B492B9A7-C91F-4EB5-8AA1-B5435C745948}"/>
            </a:ext>
          </a:extLst>
        </xdr:cNvPr>
        <xdr:cNvGrpSpPr/>
      </xdr:nvGrpSpPr>
      <xdr:grpSpPr>
        <a:xfrm>
          <a:off x="3457575" y="190500"/>
          <a:ext cx="3187700" cy="263525"/>
          <a:chOff x="3140075" y="161925"/>
          <a:chExt cx="2838450" cy="266700"/>
        </a:xfrm>
      </xdr:grpSpPr>
      <xdr:sp macro="" textlink="">
        <xdr:nvSpPr>
          <xdr:cNvPr id="3" name="フローチャート: 処理 2">
            <a:extLst>
              <a:ext uri="{FF2B5EF4-FFF2-40B4-BE49-F238E27FC236}">
                <a16:creationId xmlns:a16="http://schemas.microsoft.com/office/drawing/2014/main" id="{C8373D0B-7638-450E-9158-8C25F4709BA4}"/>
              </a:ext>
            </a:extLst>
          </xdr:cNvPr>
          <xdr:cNvSpPr/>
        </xdr:nvSpPr>
        <xdr:spPr>
          <a:xfrm>
            <a:off x="3140075" y="161925"/>
            <a:ext cx="2838450" cy="266700"/>
          </a:xfrm>
          <a:prstGeom prst="flowChartProcess">
            <a:avLst/>
          </a:prstGeom>
          <a:solidFill>
            <a:schemeClr val="accent6">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rgbClr val="FF0000"/>
                </a:solidFill>
              </a:rPr>
              <a:t>※</a:t>
            </a:r>
            <a:r>
              <a:rPr kumimoji="1" lang="ja-JP" altLang="en-US" sz="1050"/>
              <a:t>　　　　</a:t>
            </a:r>
            <a:r>
              <a:rPr kumimoji="1" lang="ja-JP" altLang="en-US" sz="1050">
                <a:solidFill>
                  <a:srgbClr val="FF0000"/>
                </a:solidFill>
              </a:rPr>
              <a:t>欄に入力，　　　欄はプルダウンで選択</a:t>
            </a:r>
          </a:p>
        </xdr:txBody>
      </xdr:sp>
      <xdr:sp macro="" textlink="">
        <xdr:nvSpPr>
          <xdr:cNvPr id="4" name="フローチャート: 処理 3">
            <a:extLst>
              <a:ext uri="{FF2B5EF4-FFF2-40B4-BE49-F238E27FC236}">
                <a16:creationId xmlns:a16="http://schemas.microsoft.com/office/drawing/2014/main" id="{276C0DC2-C076-44BA-8632-D78ED260910E}"/>
              </a:ext>
            </a:extLst>
          </xdr:cNvPr>
          <xdr:cNvSpPr/>
        </xdr:nvSpPr>
        <xdr:spPr>
          <a:xfrm>
            <a:off x="3381331" y="212533"/>
            <a:ext cx="285417" cy="161866"/>
          </a:xfrm>
          <a:prstGeom prst="flowChartProcess">
            <a:avLst/>
          </a:prstGeom>
          <a:solidFill>
            <a:schemeClr val="tx2">
              <a:lumMod val="20000"/>
              <a:lumOff val="8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処理 4">
            <a:extLst>
              <a:ext uri="{FF2B5EF4-FFF2-40B4-BE49-F238E27FC236}">
                <a16:creationId xmlns:a16="http://schemas.microsoft.com/office/drawing/2014/main" id="{6FEBEECC-055E-4ABB-9939-4C64F43B9C43}"/>
              </a:ext>
            </a:extLst>
          </xdr:cNvPr>
          <xdr:cNvSpPr/>
        </xdr:nvSpPr>
        <xdr:spPr>
          <a:xfrm>
            <a:off x="4259763" y="212533"/>
            <a:ext cx="275900" cy="158656"/>
          </a:xfrm>
          <a:prstGeom prst="flowChartProcess">
            <a:avLst/>
          </a:prstGeom>
          <a:solidFill>
            <a:schemeClr val="tx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CCE8DDD1-17C9-46C7-B86D-0D45EFA993A0}"/>
            </a:ext>
          </a:extLst>
        </xdr:cNvPr>
        <xdr:cNvSpPr txBox="1"/>
      </xdr:nvSpPr>
      <xdr:spPr>
        <a:xfrm>
          <a:off x="524184" y="5330942"/>
          <a:ext cx="149245" cy="15283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FFB556B1-DA58-4338-9574-B05D2347A9AF}"/>
            </a:ext>
          </a:extLst>
        </xdr:cNvPr>
        <xdr:cNvSpPr txBox="1"/>
      </xdr:nvSpPr>
      <xdr:spPr>
        <a:xfrm>
          <a:off x="2095809" y="5330942"/>
          <a:ext cx="149245" cy="15283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15DAFB6E-0B04-4901-994E-9A47EF9A52B8}"/>
            </a:ext>
          </a:extLst>
        </xdr:cNvPr>
        <xdr:cNvSpPr txBox="1"/>
      </xdr:nvSpPr>
      <xdr:spPr>
        <a:xfrm>
          <a:off x="3381375" y="5330942"/>
          <a:ext cx="149245" cy="15283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76</xdr:row>
      <xdr:rowOff>66984</xdr:rowOff>
    </xdr:from>
    <xdr:to>
      <xdr:col>17</xdr:col>
      <xdr:colOff>3504</xdr:colOff>
      <xdr:row>76</xdr:row>
      <xdr:rowOff>210984</xdr:rowOff>
    </xdr:to>
    <xdr:sp macro="" textlink="">
      <xdr:nvSpPr>
        <xdr:cNvPr id="5" name="テキスト ボックス 4">
          <a:extLst>
            <a:ext uri="{FF2B5EF4-FFF2-40B4-BE49-F238E27FC236}">
              <a16:creationId xmlns:a16="http://schemas.microsoft.com/office/drawing/2014/main" id="{15F118CE-5F76-4FF2-89E6-E21E03633FDC}"/>
            </a:ext>
          </a:extLst>
        </xdr:cNvPr>
        <xdr:cNvSpPr txBox="1"/>
      </xdr:nvSpPr>
      <xdr:spPr>
        <a:xfrm>
          <a:off x="2238683" y="11770034"/>
          <a:ext cx="149246" cy="14717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76</xdr:row>
      <xdr:rowOff>66984</xdr:rowOff>
    </xdr:from>
    <xdr:to>
      <xdr:col>23</xdr:col>
      <xdr:colOff>3504</xdr:colOff>
      <xdr:row>76</xdr:row>
      <xdr:rowOff>210984</xdr:rowOff>
    </xdr:to>
    <xdr:sp macro="" textlink="">
      <xdr:nvSpPr>
        <xdr:cNvPr id="6" name="テキスト ボックス 5">
          <a:extLst>
            <a:ext uri="{FF2B5EF4-FFF2-40B4-BE49-F238E27FC236}">
              <a16:creationId xmlns:a16="http://schemas.microsoft.com/office/drawing/2014/main" id="{D75FB19D-629D-466B-B184-3248D16268A1}"/>
            </a:ext>
          </a:extLst>
        </xdr:cNvPr>
        <xdr:cNvSpPr txBox="1"/>
      </xdr:nvSpPr>
      <xdr:spPr>
        <a:xfrm>
          <a:off x="3095933" y="11770034"/>
          <a:ext cx="149246" cy="14717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78</xdr:row>
      <xdr:rowOff>75267</xdr:rowOff>
    </xdr:from>
    <xdr:to>
      <xdr:col>17</xdr:col>
      <xdr:colOff>3504</xdr:colOff>
      <xdr:row>79</xdr:row>
      <xdr:rowOff>3919</xdr:rowOff>
    </xdr:to>
    <xdr:sp macro="" textlink="">
      <xdr:nvSpPr>
        <xdr:cNvPr id="7" name="テキスト ボックス 6">
          <a:extLst>
            <a:ext uri="{FF2B5EF4-FFF2-40B4-BE49-F238E27FC236}">
              <a16:creationId xmlns:a16="http://schemas.microsoft.com/office/drawing/2014/main" id="{82583A52-B3DE-4757-AE42-A2887D7FBF30}"/>
            </a:ext>
          </a:extLst>
        </xdr:cNvPr>
        <xdr:cNvSpPr txBox="1"/>
      </xdr:nvSpPr>
      <xdr:spPr>
        <a:xfrm>
          <a:off x="2238683" y="12200592"/>
          <a:ext cx="149246"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78</xdr:row>
      <xdr:rowOff>75267</xdr:rowOff>
    </xdr:from>
    <xdr:to>
      <xdr:col>23</xdr:col>
      <xdr:colOff>3504</xdr:colOff>
      <xdr:row>79</xdr:row>
      <xdr:rowOff>3919</xdr:rowOff>
    </xdr:to>
    <xdr:sp macro="" textlink="">
      <xdr:nvSpPr>
        <xdr:cNvPr id="8" name="テキスト ボックス 7">
          <a:extLst>
            <a:ext uri="{FF2B5EF4-FFF2-40B4-BE49-F238E27FC236}">
              <a16:creationId xmlns:a16="http://schemas.microsoft.com/office/drawing/2014/main" id="{5D7EC790-57C9-42F7-A50C-EA16FBB40F54}"/>
            </a:ext>
          </a:extLst>
        </xdr:cNvPr>
        <xdr:cNvSpPr txBox="1"/>
      </xdr:nvSpPr>
      <xdr:spPr>
        <a:xfrm>
          <a:off x="3095933" y="12200592"/>
          <a:ext cx="149246"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83</xdr:row>
      <xdr:rowOff>75267</xdr:rowOff>
    </xdr:from>
    <xdr:to>
      <xdr:col>14</xdr:col>
      <xdr:colOff>3504</xdr:colOff>
      <xdr:row>84</xdr:row>
      <xdr:rowOff>3919</xdr:rowOff>
    </xdr:to>
    <xdr:sp macro="" textlink="">
      <xdr:nvSpPr>
        <xdr:cNvPr id="9" name="テキスト ボックス 8">
          <a:extLst>
            <a:ext uri="{FF2B5EF4-FFF2-40B4-BE49-F238E27FC236}">
              <a16:creationId xmlns:a16="http://schemas.microsoft.com/office/drawing/2014/main" id="{C1F61601-A134-421E-8FFD-1E08B25B41EC}"/>
            </a:ext>
          </a:extLst>
        </xdr:cNvPr>
        <xdr:cNvSpPr txBox="1"/>
      </xdr:nvSpPr>
      <xdr:spPr>
        <a:xfrm>
          <a:off x="1810058" y="12905442"/>
          <a:ext cx="149246"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83</xdr:row>
      <xdr:rowOff>75267</xdr:rowOff>
    </xdr:from>
    <xdr:to>
      <xdr:col>33</xdr:col>
      <xdr:colOff>3504</xdr:colOff>
      <xdr:row>84</xdr:row>
      <xdr:rowOff>3919</xdr:rowOff>
    </xdr:to>
    <xdr:sp macro="" textlink="">
      <xdr:nvSpPr>
        <xdr:cNvPr id="10" name="テキスト ボックス 9">
          <a:extLst>
            <a:ext uri="{FF2B5EF4-FFF2-40B4-BE49-F238E27FC236}">
              <a16:creationId xmlns:a16="http://schemas.microsoft.com/office/drawing/2014/main" id="{D7F2A94E-9D92-486E-B9CE-F34B7D06580E}"/>
            </a:ext>
          </a:extLst>
        </xdr:cNvPr>
        <xdr:cNvSpPr txBox="1"/>
      </xdr:nvSpPr>
      <xdr:spPr>
        <a:xfrm>
          <a:off x="4524683" y="12905442"/>
          <a:ext cx="149246"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84</xdr:row>
      <xdr:rowOff>74545</xdr:rowOff>
    </xdr:from>
    <xdr:to>
      <xdr:col>22</xdr:col>
      <xdr:colOff>3503</xdr:colOff>
      <xdr:row>85</xdr:row>
      <xdr:rowOff>3197</xdr:rowOff>
    </xdr:to>
    <xdr:sp macro="" textlink="">
      <xdr:nvSpPr>
        <xdr:cNvPr id="11" name="テキスト ボックス 10">
          <a:extLst>
            <a:ext uri="{FF2B5EF4-FFF2-40B4-BE49-F238E27FC236}">
              <a16:creationId xmlns:a16="http://schemas.microsoft.com/office/drawing/2014/main" id="{AC95A02B-80C3-4780-BE87-2CC0CC6AD2D5}"/>
            </a:ext>
          </a:extLst>
        </xdr:cNvPr>
        <xdr:cNvSpPr txBox="1"/>
      </xdr:nvSpPr>
      <xdr:spPr>
        <a:xfrm>
          <a:off x="2953058" y="13114270"/>
          <a:ext cx="149245"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84</xdr:row>
      <xdr:rowOff>75267</xdr:rowOff>
    </xdr:from>
    <xdr:to>
      <xdr:col>26</xdr:col>
      <xdr:colOff>3504</xdr:colOff>
      <xdr:row>85</xdr:row>
      <xdr:rowOff>3919</xdr:rowOff>
    </xdr:to>
    <xdr:sp macro="" textlink="">
      <xdr:nvSpPr>
        <xdr:cNvPr id="12" name="テキスト ボックス 11">
          <a:extLst>
            <a:ext uri="{FF2B5EF4-FFF2-40B4-BE49-F238E27FC236}">
              <a16:creationId xmlns:a16="http://schemas.microsoft.com/office/drawing/2014/main" id="{674AE57C-686C-477F-B3BB-64F44D4064AF}"/>
            </a:ext>
          </a:extLst>
        </xdr:cNvPr>
        <xdr:cNvSpPr txBox="1"/>
      </xdr:nvSpPr>
      <xdr:spPr>
        <a:xfrm>
          <a:off x="3524558" y="13114992"/>
          <a:ext cx="149246"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65742</xdr:rowOff>
    </xdr:from>
    <xdr:to>
      <xdr:col>5</xdr:col>
      <xdr:colOff>3504</xdr:colOff>
      <xdr:row>122</xdr:row>
      <xdr:rowOff>209742</xdr:rowOff>
    </xdr:to>
    <xdr:sp macro="" textlink="">
      <xdr:nvSpPr>
        <xdr:cNvPr id="13" name="テキスト ボックス 12">
          <a:extLst>
            <a:ext uri="{FF2B5EF4-FFF2-40B4-BE49-F238E27FC236}">
              <a16:creationId xmlns:a16="http://schemas.microsoft.com/office/drawing/2014/main" id="{AF7E4C79-325A-4F61-8EE6-A5D798B43641}"/>
            </a:ext>
          </a:extLst>
        </xdr:cNvPr>
        <xdr:cNvSpPr txBox="1"/>
      </xdr:nvSpPr>
      <xdr:spPr>
        <a:xfrm>
          <a:off x="524184" y="18290242"/>
          <a:ext cx="149245" cy="1408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4" name="テキスト ボックス 13">
          <a:extLst>
            <a:ext uri="{FF2B5EF4-FFF2-40B4-BE49-F238E27FC236}">
              <a16:creationId xmlns:a16="http://schemas.microsoft.com/office/drawing/2014/main" id="{E1723C3F-A5AC-4C5F-9E25-6A2C210BBD33}"/>
            </a:ext>
          </a:extLst>
        </xdr:cNvPr>
        <xdr:cNvSpPr txBox="1"/>
      </xdr:nvSpPr>
      <xdr:spPr>
        <a:xfrm flipH="1">
          <a:off x="524184" y="18506142"/>
          <a:ext cx="149245"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66792</xdr:rowOff>
    </xdr:from>
    <xdr:to>
      <xdr:col>24</xdr:col>
      <xdr:colOff>3505</xdr:colOff>
      <xdr:row>122</xdr:row>
      <xdr:rowOff>210793</xdr:rowOff>
    </xdr:to>
    <xdr:sp macro="" textlink="">
      <xdr:nvSpPr>
        <xdr:cNvPr id="15" name="テキスト ボックス 14">
          <a:extLst>
            <a:ext uri="{FF2B5EF4-FFF2-40B4-BE49-F238E27FC236}">
              <a16:creationId xmlns:a16="http://schemas.microsoft.com/office/drawing/2014/main" id="{15079504-8C5A-4B3A-BA45-7FF9B06ABB96}"/>
            </a:ext>
          </a:extLst>
        </xdr:cNvPr>
        <xdr:cNvSpPr txBox="1"/>
      </xdr:nvSpPr>
      <xdr:spPr>
        <a:xfrm>
          <a:off x="3238809" y="18284942"/>
          <a:ext cx="149246" cy="147176"/>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125</xdr:row>
      <xdr:rowOff>75267</xdr:rowOff>
    </xdr:from>
    <xdr:to>
      <xdr:col>5</xdr:col>
      <xdr:colOff>3504</xdr:colOff>
      <xdr:row>126</xdr:row>
      <xdr:rowOff>3920</xdr:rowOff>
    </xdr:to>
    <xdr:sp macro="" textlink="">
      <xdr:nvSpPr>
        <xdr:cNvPr id="16" name="テキスト ボックス 15">
          <a:extLst>
            <a:ext uri="{FF2B5EF4-FFF2-40B4-BE49-F238E27FC236}">
              <a16:creationId xmlns:a16="http://schemas.microsoft.com/office/drawing/2014/main" id="{E9F702CD-3F3A-4298-A171-36DA7BB9F7A9}"/>
            </a:ext>
          </a:extLst>
        </xdr:cNvPr>
        <xdr:cNvSpPr txBox="1"/>
      </xdr:nvSpPr>
      <xdr:spPr>
        <a:xfrm>
          <a:off x="524184" y="18925242"/>
          <a:ext cx="149245" cy="141378"/>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126</xdr:row>
      <xdr:rowOff>75267</xdr:rowOff>
    </xdr:from>
    <xdr:to>
      <xdr:col>5</xdr:col>
      <xdr:colOff>3504</xdr:colOff>
      <xdr:row>127</xdr:row>
      <xdr:rowOff>3919</xdr:rowOff>
    </xdr:to>
    <xdr:sp macro="" textlink="">
      <xdr:nvSpPr>
        <xdr:cNvPr id="17" name="テキスト ボックス 16">
          <a:extLst>
            <a:ext uri="{FF2B5EF4-FFF2-40B4-BE49-F238E27FC236}">
              <a16:creationId xmlns:a16="http://schemas.microsoft.com/office/drawing/2014/main" id="{E5DD56A1-9EA3-4E22-9A38-A78DE5B5BD11}"/>
            </a:ext>
          </a:extLst>
        </xdr:cNvPr>
        <xdr:cNvSpPr txBox="1"/>
      </xdr:nvSpPr>
      <xdr:spPr>
        <a:xfrm>
          <a:off x="524184" y="19134792"/>
          <a:ext cx="149245"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127</xdr:row>
      <xdr:rowOff>66792</xdr:rowOff>
    </xdr:from>
    <xdr:to>
      <xdr:col>5</xdr:col>
      <xdr:colOff>3504</xdr:colOff>
      <xdr:row>127</xdr:row>
      <xdr:rowOff>210792</xdr:rowOff>
    </xdr:to>
    <xdr:sp macro="" textlink="">
      <xdr:nvSpPr>
        <xdr:cNvPr id="18" name="テキスト ボックス 17">
          <a:extLst>
            <a:ext uri="{FF2B5EF4-FFF2-40B4-BE49-F238E27FC236}">
              <a16:creationId xmlns:a16="http://schemas.microsoft.com/office/drawing/2014/main" id="{E368426A-A63D-445E-9794-6A9C3A70E669}"/>
            </a:ext>
          </a:extLst>
        </xdr:cNvPr>
        <xdr:cNvSpPr txBox="1"/>
      </xdr:nvSpPr>
      <xdr:spPr>
        <a:xfrm>
          <a:off x="524184" y="19332692"/>
          <a:ext cx="149245" cy="14717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125</xdr:row>
      <xdr:rowOff>75075</xdr:rowOff>
    </xdr:from>
    <xdr:to>
      <xdr:col>24</xdr:col>
      <xdr:colOff>3505</xdr:colOff>
      <xdr:row>126</xdr:row>
      <xdr:rowOff>3727</xdr:rowOff>
    </xdr:to>
    <xdr:sp macro="" textlink="">
      <xdr:nvSpPr>
        <xdr:cNvPr id="19" name="テキスト ボックス 18">
          <a:extLst>
            <a:ext uri="{FF2B5EF4-FFF2-40B4-BE49-F238E27FC236}">
              <a16:creationId xmlns:a16="http://schemas.microsoft.com/office/drawing/2014/main" id="{1815452E-EA33-44C4-AA93-78DEF471874D}"/>
            </a:ext>
          </a:extLst>
        </xdr:cNvPr>
        <xdr:cNvSpPr txBox="1"/>
      </xdr:nvSpPr>
      <xdr:spPr>
        <a:xfrm>
          <a:off x="3238809" y="18925050"/>
          <a:ext cx="149246"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126</xdr:row>
      <xdr:rowOff>75075</xdr:rowOff>
    </xdr:from>
    <xdr:to>
      <xdr:col>24</xdr:col>
      <xdr:colOff>3505</xdr:colOff>
      <xdr:row>127</xdr:row>
      <xdr:rowOff>3727</xdr:rowOff>
    </xdr:to>
    <xdr:sp macro="" textlink="">
      <xdr:nvSpPr>
        <xdr:cNvPr id="20" name="テキスト ボックス 19">
          <a:extLst>
            <a:ext uri="{FF2B5EF4-FFF2-40B4-BE49-F238E27FC236}">
              <a16:creationId xmlns:a16="http://schemas.microsoft.com/office/drawing/2014/main" id="{A886C861-CE60-4E43-974B-3BD8167FBCC9}"/>
            </a:ext>
          </a:extLst>
        </xdr:cNvPr>
        <xdr:cNvSpPr txBox="1"/>
      </xdr:nvSpPr>
      <xdr:spPr>
        <a:xfrm>
          <a:off x="3238809" y="19134600"/>
          <a:ext cx="149246" cy="14137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C2F780DE-E8CE-4F50-A0EA-E41953D494EA}"/>
            </a:ext>
          </a:extLst>
        </xdr:cNvPr>
        <xdr:cNvSpPr txBox="1"/>
      </xdr:nvSpPr>
      <xdr:spPr>
        <a:xfrm>
          <a:off x="1666854" y="5869450"/>
          <a:ext cx="144966" cy="14331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7ADE180A-3A81-4DB4-B96E-33EA86B61BA7}"/>
            </a:ext>
          </a:extLst>
        </xdr:cNvPr>
        <xdr:cNvSpPr txBox="1"/>
      </xdr:nvSpPr>
      <xdr:spPr>
        <a:xfrm>
          <a:off x="2372138" y="5869450"/>
          <a:ext cx="149246" cy="14331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3961902E-997A-4D39-9BF3-D752DD0F8A14}"/>
            </a:ext>
          </a:extLst>
        </xdr:cNvPr>
        <xdr:cNvSpPr txBox="1"/>
      </xdr:nvSpPr>
      <xdr:spPr>
        <a:xfrm>
          <a:off x="1666854" y="6070026"/>
          <a:ext cx="144966" cy="1408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CC6245DF-E823-4F33-8BF3-AE0782093635}"/>
            </a:ext>
          </a:extLst>
        </xdr:cNvPr>
        <xdr:cNvSpPr txBox="1"/>
      </xdr:nvSpPr>
      <xdr:spPr>
        <a:xfrm>
          <a:off x="2372138" y="6070026"/>
          <a:ext cx="149246" cy="1408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46</xdr:row>
      <xdr:rowOff>59751</xdr:rowOff>
    </xdr:from>
    <xdr:to>
      <xdr:col>13</xdr:col>
      <xdr:colOff>2070</xdr:colOff>
      <xdr:row>46</xdr:row>
      <xdr:rowOff>203751</xdr:rowOff>
    </xdr:to>
    <xdr:sp macro="" textlink="">
      <xdr:nvSpPr>
        <xdr:cNvPr id="25" name="テキスト ボックス 24">
          <a:extLst>
            <a:ext uri="{FF2B5EF4-FFF2-40B4-BE49-F238E27FC236}">
              <a16:creationId xmlns:a16="http://schemas.microsoft.com/office/drawing/2014/main" id="{BDDBF796-BFD5-4864-B9DD-67D92256B21C}"/>
            </a:ext>
          </a:extLst>
        </xdr:cNvPr>
        <xdr:cNvSpPr txBox="1"/>
      </xdr:nvSpPr>
      <xdr:spPr>
        <a:xfrm>
          <a:off x="1666854" y="6489126"/>
          <a:ext cx="144966" cy="1408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46</xdr:row>
      <xdr:rowOff>59751</xdr:rowOff>
    </xdr:from>
    <xdr:to>
      <xdr:col>18</xdr:col>
      <xdr:colOff>4438</xdr:colOff>
      <xdr:row>46</xdr:row>
      <xdr:rowOff>203751</xdr:rowOff>
    </xdr:to>
    <xdr:sp macro="" textlink="">
      <xdr:nvSpPr>
        <xdr:cNvPr id="26" name="テキスト ボックス 25">
          <a:extLst>
            <a:ext uri="{FF2B5EF4-FFF2-40B4-BE49-F238E27FC236}">
              <a16:creationId xmlns:a16="http://schemas.microsoft.com/office/drawing/2014/main" id="{60E8047B-3E3B-4EF7-B4EC-D75F92617D83}"/>
            </a:ext>
          </a:extLst>
        </xdr:cNvPr>
        <xdr:cNvSpPr txBox="1"/>
      </xdr:nvSpPr>
      <xdr:spPr>
        <a:xfrm>
          <a:off x="2382492" y="6489126"/>
          <a:ext cx="149246" cy="1408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47</xdr:row>
      <xdr:rowOff>59751</xdr:rowOff>
    </xdr:from>
    <xdr:to>
      <xdr:col>13</xdr:col>
      <xdr:colOff>2070</xdr:colOff>
      <xdr:row>47</xdr:row>
      <xdr:rowOff>203751</xdr:rowOff>
    </xdr:to>
    <xdr:sp macro="" textlink="">
      <xdr:nvSpPr>
        <xdr:cNvPr id="27" name="テキスト ボックス 26">
          <a:extLst>
            <a:ext uri="{FF2B5EF4-FFF2-40B4-BE49-F238E27FC236}">
              <a16:creationId xmlns:a16="http://schemas.microsoft.com/office/drawing/2014/main" id="{750E1D3B-8001-4541-BFA2-C0362C83AC0C}"/>
            </a:ext>
          </a:extLst>
        </xdr:cNvPr>
        <xdr:cNvSpPr txBox="1"/>
      </xdr:nvSpPr>
      <xdr:spPr>
        <a:xfrm>
          <a:off x="1666854" y="6698676"/>
          <a:ext cx="144966" cy="1408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8" name="直線コネクタ 27">
          <a:extLst>
            <a:ext uri="{FF2B5EF4-FFF2-40B4-BE49-F238E27FC236}">
              <a16:creationId xmlns:a16="http://schemas.microsoft.com/office/drawing/2014/main" id="{09D313A0-1184-4ED4-AB4A-5DC79F5B16E5}"/>
            </a:ext>
          </a:extLst>
        </xdr:cNvPr>
        <xdr:cNvCxnSpPr/>
      </xdr:nvCxnSpPr>
      <xdr:spPr bwMode="auto">
        <a:xfrm>
          <a:off x="95250" y="151447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C32C79E2-39EA-4BA1-8D37-D836659DE750}"/>
            </a:ext>
          </a:extLst>
        </xdr:cNvPr>
        <xdr:cNvCxnSpPr/>
      </xdr:nvCxnSpPr>
      <xdr:spPr bwMode="auto">
        <a:xfrm>
          <a:off x="95250" y="267652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0" name="直線コネクタ 29">
          <a:extLst>
            <a:ext uri="{FF2B5EF4-FFF2-40B4-BE49-F238E27FC236}">
              <a16:creationId xmlns:a16="http://schemas.microsoft.com/office/drawing/2014/main" id="{46E531A9-E6C0-4C93-B52F-327128391124}"/>
            </a:ext>
          </a:extLst>
        </xdr:cNvPr>
        <xdr:cNvCxnSpPr/>
      </xdr:nvCxnSpPr>
      <xdr:spPr bwMode="auto">
        <a:xfrm>
          <a:off x="95250" y="383857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1" name="直線コネクタ 30">
          <a:extLst>
            <a:ext uri="{FF2B5EF4-FFF2-40B4-BE49-F238E27FC236}">
              <a16:creationId xmlns:a16="http://schemas.microsoft.com/office/drawing/2014/main" id="{07E98231-E855-4549-A5E2-9246EE32D4A3}"/>
            </a:ext>
          </a:extLst>
        </xdr:cNvPr>
        <xdr:cNvCxnSpPr/>
      </xdr:nvCxnSpPr>
      <xdr:spPr bwMode="auto">
        <a:xfrm>
          <a:off x="95250" y="500062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2" name="直線コネクタ 31">
          <a:extLst>
            <a:ext uri="{FF2B5EF4-FFF2-40B4-BE49-F238E27FC236}">
              <a16:creationId xmlns:a16="http://schemas.microsoft.com/office/drawing/2014/main" id="{71885153-0550-4862-88CB-4C40316363D4}"/>
            </a:ext>
          </a:extLst>
        </xdr:cNvPr>
        <xdr:cNvCxnSpPr/>
      </xdr:nvCxnSpPr>
      <xdr:spPr bwMode="auto">
        <a:xfrm>
          <a:off x="95250" y="5534853"/>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49</xdr:row>
      <xdr:rowOff>0</xdr:rowOff>
    </xdr:from>
    <xdr:to>
      <xdr:col>45</xdr:col>
      <xdr:colOff>0</xdr:colOff>
      <xdr:row>49</xdr:row>
      <xdr:rowOff>0</xdr:rowOff>
    </xdr:to>
    <xdr:cxnSp macro="">
      <xdr:nvCxnSpPr>
        <xdr:cNvPr id="33" name="直線コネクタ 32">
          <a:extLst>
            <a:ext uri="{FF2B5EF4-FFF2-40B4-BE49-F238E27FC236}">
              <a16:creationId xmlns:a16="http://schemas.microsoft.com/office/drawing/2014/main" id="{F19A51DC-CBA5-48B8-928E-3BD123107542}"/>
            </a:ext>
          </a:extLst>
        </xdr:cNvPr>
        <xdr:cNvCxnSpPr/>
      </xdr:nvCxnSpPr>
      <xdr:spPr bwMode="auto">
        <a:xfrm>
          <a:off x="95250" y="690562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67</xdr:row>
      <xdr:rowOff>0</xdr:rowOff>
    </xdr:from>
    <xdr:to>
      <xdr:col>45</xdr:col>
      <xdr:colOff>0</xdr:colOff>
      <xdr:row>67</xdr:row>
      <xdr:rowOff>0</xdr:rowOff>
    </xdr:to>
    <xdr:cxnSp macro="">
      <xdr:nvCxnSpPr>
        <xdr:cNvPr id="34" name="直線コネクタ 33">
          <a:extLst>
            <a:ext uri="{FF2B5EF4-FFF2-40B4-BE49-F238E27FC236}">
              <a16:creationId xmlns:a16="http://schemas.microsoft.com/office/drawing/2014/main" id="{547A37CE-EB69-4FF1-B6CD-4774E8E5BE6A}"/>
            </a:ext>
          </a:extLst>
        </xdr:cNvPr>
        <xdr:cNvCxnSpPr/>
      </xdr:nvCxnSpPr>
      <xdr:spPr bwMode="auto">
        <a:xfrm>
          <a:off x="95250" y="1033462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73</xdr:row>
      <xdr:rowOff>0</xdr:rowOff>
    </xdr:from>
    <xdr:to>
      <xdr:col>45</xdr:col>
      <xdr:colOff>0</xdr:colOff>
      <xdr:row>73</xdr:row>
      <xdr:rowOff>0</xdr:rowOff>
    </xdr:to>
    <xdr:cxnSp macro="">
      <xdr:nvCxnSpPr>
        <xdr:cNvPr id="35" name="直線コネクタ 34">
          <a:extLst>
            <a:ext uri="{FF2B5EF4-FFF2-40B4-BE49-F238E27FC236}">
              <a16:creationId xmlns:a16="http://schemas.microsoft.com/office/drawing/2014/main" id="{05831C40-9558-4024-8474-3CCF14165984}"/>
            </a:ext>
          </a:extLst>
        </xdr:cNvPr>
        <xdr:cNvCxnSpPr/>
      </xdr:nvCxnSpPr>
      <xdr:spPr bwMode="auto">
        <a:xfrm>
          <a:off x="95250" y="1124902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80</xdr:row>
      <xdr:rowOff>0</xdr:rowOff>
    </xdr:from>
    <xdr:to>
      <xdr:col>45</xdr:col>
      <xdr:colOff>0</xdr:colOff>
      <xdr:row>80</xdr:row>
      <xdr:rowOff>1</xdr:rowOff>
    </xdr:to>
    <xdr:cxnSp macro="">
      <xdr:nvCxnSpPr>
        <xdr:cNvPr id="36" name="直線コネクタ 35">
          <a:extLst>
            <a:ext uri="{FF2B5EF4-FFF2-40B4-BE49-F238E27FC236}">
              <a16:creationId xmlns:a16="http://schemas.microsoft.com/office/drawing/2014/main" id="{5BB06CBD-AB13-4297-968A-74214E82A37E}"/>
            </a:ext>
          </a:extLst>
        </xdr:cNvPr>
        <xdr:cNvCxnSpPr/>
      </xdr:nvCxnSpPr>
      <xdr:spPr bwMode="auto">
        <a:xfrm flipV="1">
          <a:off x="95250" y="12372975"/>
          <a:ext cx="62865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86</xdr:row>
      <xdr:rowOff>0</xdr:rowOff>
    </xdr:from>
    <xdr:to>
      <xdr:col>45</xdr:col>
      <xdr:colOff>0</xdr:colOff>
      <xdr:row>86</xdr:row>
      <xdr:rowOff>0</xdr:rowOff>
    </xdr:to>
    <xdr:cxnSp macro="">
      <xdr:nvCxnSpPr>
        <xdr:cNvPr id="37" name="直線コネクタ 36">
          <a:extLst>
            <a:ext uri="{FF2B5EF4-FFF2-40B4-BE49-F238E27FC236}">
              <a16:creationId xmlns:a16="http://schemas.microsoft.com/office/drawing/2014/main" id="{5815854D-7548-4FD7-8F35-2F292CD0ACB2}"/>
            </a:ext>
          </a:extLst>
        </xdr:cNvPr>
        <xdr:cNvCxnSpPr/>
      </xdr:nvCxnSpPr>
      <xdr:spPr bwMode="auto">
        <a:xfrm>
          <a:off x="95250" y="1328737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119</xdr:row>
      <xdr:rowOff>0</xdr:rowOff>
    </xdr:from>
    <xdr:to>
      <xdr:col>45</xdr:col>
      <xdr:colOff>0</xdr:colOff>
      <xdr:row>119</xdr:row>
      <xdr:rowOff>0</xdr:rowOff>
    </xdr:to>
    <xdr:cxnSp macro="">
      <xdr:nvCxnSpPr>
        <xdr:cNvPr id="38" name="直線コネクタ 37">
          <a:extLst>
            <a:ext uri="{FF2B5EF4-FFF2-40B4-BE49-F238E27FC236}">
              <a16:creationId xmlns:a16="http://schemas.microsoft.com/office/drawing/2014/main" id="{F6F55571-C150-41C2-904D-DBDB61786884}"/>
            </a:ext>
          </a:extLst>
        </xdr:cNvPr>
        <xdr:cNvCxnSpPr/>
      </xdr:nvCxnSpPr>
      <xdr:spPr bwMode="auto">
        <a:xfrm>
          <a:off x="95250" y="1776412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129</xdr:row>
      <xdr:rowOff>0</xdr:rowOff>
    </xdr:from>
    <xdr:to>
      <xdr:col>45</xdr:col>
      <xdr:colOff>0</xdr:colOff>
      <xdr:row>129</xdr:row>
      <xdr:rowOff>0</xdr:rowOff>
    </xdr:to>
    <xdr:cxnSp macro="">
      <xdr:nvCxnSpPr>
        <xdr:cNvPr id="39" name="直線コネクタ 38">
          <a:extLst>
            <a:ext uri="{FF2B5EF4-FFF2-40B4-BE49-F238E27FC236}">
              <a16:creationId xmlns:a16="http://schemas.microsoft.com/office/drawing/2014/main" id="{8AC0CED2-5935-46D5-9441-1243C21694B4}"/>
            </a:ext>
          </a:extLst>
        </xdr:cNvPr>
        <xdr:cNvCxnSpPr/>
      </xdr:nvCxnSpPr>
      <xdr:spPr bwMode="auto">
        <a:xfrm>
          <a:off x="95250" y="19516725"/>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133</xdr:row>
      <xdr:rowOff>0</xdr:rowOff>
    </xdr:from>
    <xdr:to>
      <xdr:col>45</xdr:col>
      <xdr:colOff>0</xdr:colOff>
      <xdr:row>133</xdr:row>
      <xdr:rowOff>0</xdr:rowOff>
    </xdr:to>
    <xdr:cxnSp macro="">
      <xdr:nvCxnSpPr>
        <xdr:cNvPr id="40" name="直線コネクタ 39">
          <a:extLst>
            <a:ext uri="{FF2B5EF4-FFF2-40B4-BE49-F238E27FC236}">
              <a16:creationId xmlns:a16="http://schemas.microsoft.com/office/drawing/2014/main" id="{35F17C64-71A7-4167-80B0-E85F546E3D79}"/>
            </a:ext>
          </a:extLst>
        </xdr:cNvPr>
        <xdr:cNvCxnSpPr/>
      </xdr:nvCxnSpPr>
      <xdr:spPr bwMode="auto">
        <a:xfrm>
          <a:off x="95250" y="20193000"/>
          <a:ext cx="62865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41</xdr:row>
      <xdr:rowOff>0</xdr:rowOff>
    </xdr:from>
    <xdr:to>
      <xdr:col>48</xdr:col>
      <xdr:colOff>0</xdr:colOff>
      <xdr:row>42</xdr:row>
      <xdr:rowOff>0</xdr:rowOff>
    </xdr:to>
    <xdr:sp macro="" textlink="">
      <xdr:nvSpPr>
        <xdr:cNvPr id="41" name="テキスト ボックス 40">
          <a:extLst>
            <a:ext uri="{FF2B5EF4-FFF2-40B4-BE49-F238E27FC236}">
              <a16:creationId xmlns:a16="http://schemas.microsoft.com/office/drawing/2014/main" id="{861B22A5-5B0C-456B-AE83-8A6F97539090}"/>
            </a:ext>
          </a:extLst>
        </xdr:cNvPr>
        <xdr:cNvSpPr txBox="1"/>
      </xdr:nvSpPr>
      <xdr:spPr>
        <a:xfrm>
          <a:off x="6600826" y="6429375"/>
          <a:ext cx="590549"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42</xdr:row>
      <xdr:rowOff>0</xdr:rowOff>
    </xdr:from>
    <xdr:to>
      <xdr:col>48</xdr:col>
      <xdr:colOff>0</xdr:colOff>
      <xdr:row>43</xdr:row>
      <xdr:rowOff>0</xdr:rowOff>
    </xdr:to>
    <xdr:sp macro="" textlink="">
      <xdr:nvSpPr>
        <xdr:cNvPr id="42" name="テキスト ボックス 41">
          <a:extLst>
            <a:ext uri="{FF2B5EF4-FFF2-40B4-BE49-F238E27FC236}">
              <a16:creationId xmlns:a16="http://schemas.microsoft.com/office/drawing/2014/main" id="{8B97A527-2955-4B6F-A6BB-5D118843C066}"/>
            </a:ext>
          </a:extLst>
        </xdr:cNvPr>
        <xdr:cNvSpPr txBox="1"/>
      </xdr:nvSpPr>
      <xdr:spPr>
        <a:xfrm>
          <a:off x="6600826" y="6429375"/>
          <a:ext cx="590549"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41</xdr:row>
      <xdr:rowOff>0</xdr:rowOff>
    </xdr:from>
    <xdr:to>
      <xdr:col>51</xdr:col>
      <xdr:colOff>0</xdr:colOff>
      <xdr:row>42</xdr:row>
      <xdr:rowOff>0</xdr:rowOff>
    </xdr:to>
    <xdr:sp macro="" textlink="">
      <xdr:nvSpPr>
        <xdr:cNvPr id="43" name="テキスト ボックス 42">
          <a:extLst>
            <a:ext uri="{FF2B5EF4-FFF2-40B4-BE49-F238E27FC236}">
              <a16:creationId xmlns:a16="http://schemas.microsoft.com/office/drawing/2014/main" id="{ECEB5CDC-CAC9-40EA-A4B2-7D37D80F5CDF}"/>
            </a:ext>
          </a:extLst>
        </xdr:cNvPr>
        <xdr:cNvSpPr txBox="1"/>
      </xdr:nvSpPr>
      <xdr:spPr>
        <a:xfrm>
          <a:off x="7381875" y="6429375"/>
          <a:ext cx="66675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42</xdr:row>
      <xdr:rowOff>0</xdr:rowOff>
    </xdr:from>
    <xdr:to>
      <xdr:col>51</xdr:col>
      <xdr:colOff>0</xdr:colOff>
      <xdr:row>43</xdr:row>
      <xdr:rowOff>0</xdr:rowOff>
    </xdr:to>
    <xdr:sp macro="" textlink="">
      <xdr:nvSpPr>
        <xdr:cNvPr id="44" name="テキスト ボックス 43">
          <a:extLst>
            <a:ext uri="{FF2B5EF4-FFF2-40B4-BE49-F238E27FC236}">
              <a16:creationId xmlns:a16="http://schemas.microsoft.com/office/drawing/2014/main" id="{D5CED5F6-DFCE-4802-8708-AACA3E04400E}"/>
            </a:ext>
          </a:extLst>
        </xdr:cNvPr>
        <xdr:cNvSpPr txBox="1"/>
      </xdr:nvSpPr>
      <xdr:spPr>
        <a:xfrm>
          <a:off x="7381875" y="6429375"/>
          <a:ext cx="66675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43</xdr:row>
      <xdr:rowOff>0</xdr:rowOff>
    </xdr:from>
    <xdr:to>
      <xdr:col>51</xdr:col>
      <xdr:colOff>0</xdr:colOff>
      <xdr:row>44</xdr:row>
      <xdr:rowOff>0</xdr:rowOff>
    </xdr:to>
    <xdr:sp macro="" textlink="">
      <xdr:nvSpPr>
        <xdr:cNvPr id="45" name="テキスト ボックス 44">
          <a:extLst>
            <a:ext uri="{FF2B5EF4-FFF2-40B4-BE49-F238E27FC236}">
              <a16:creationId xmlns:a16="http://schemas.microsoft.com/office/drawing/2014/main" id="{77D8A5DB-EC89-41ED-A03D-CF3F93C6ADDC}"/>
            </a:ext>
          </a:extLst>
        </xdr:cNvPr>
        <xdr:cNvSpPr txBox="1"/>
      </xdr:nvSpPr>
      <xdr:spPr>
        <a:xfrm>
          <a:off x="7381875" y="6429375"/>
          <a:ext cx="66675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43</xdr:row>
      <xdr:rowOff>0</xdr:rowOff>
    </xdr:from>
    <xdr:to>
      <xdr:col>48</xdr:col>
      <xdr:colOff>0</xdr:colOff>
      <xdr:row>43</xdr:row>
      <xdr:rowOff>207064</xdr:rowOff>
    </xdr:to>
    <xdr:sp macro="" textlink="">
      <xdr:nvSpPr>
        <xdr:cNvPr id="46" name="テキスト ボックス 45">
          <a:extLst>
            <a:ext uri="{FF2B5EF4-FFF2-40B4-BE49-F238E27FC236}">
              <a16:creationId xmlns:a16="http://schemas.microsoft.com/office/drawing/2014/main" id="{D2A7E538-62C3-482A-B604-B3D4FA4602F8}"/>
            </a:ext>
          </a:extLst>
        </xdr:cNvPr>
        <xdr:cNvSpPr txBox="1"/>
      </xdr:nvSpPr>
      <xdr:spPr>
        <a:xfrm>
          <a:off x="6600825" y="6429375"/>
          <a:ext cx="59055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44</xdr:row>
      <xdr:rowOff>0</xdr:rowOff>
    </xdr:from>
    <xdr:to>
      <xdr:col>48</xdr:col>
      <xdr:colOff>0</xdr:colOff>
      <xdr:row>45</xdr:row>
      <xdr:rowOff>1</xdr:rowOff>
    </xdr:to>
    <xdr:sp macro="" textlink="">
      <xdr:nvSpPr>
        <xdr:cNvPr id="47" name="テキスト ボックス 46">
          <a:extLst>
            <a:ext uri="{FF2B5EF4-FFF2-40B4-BE49-F238E27FC236}">
              <a16:creationId xmlns:a16="http://schemas.microsoft.com/office/drawing/2014/main" id="{9B0FD59D-B8F3-4760-AC23-0548FB7E8461}"/>
            </a:ext>
          </a:extLst>
        </xdr:cNvPr>
        <xdr:cNvSpPr txBox="1"/>
      </xdr:nvSpPr>
      <xdr:spPr>
        <a:xfrm>
          <a:off x="6600825" y="6429375"/>
          <a:ext cx="59055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44</xdr:row>
      <xdr:rowOff>0</xdr:rowOff>
    </xdr:from>
    <xdr:to>
      <xdr:col>51</xdr:col>
      <xdr:colOff>0</xdr:colOff>
      <xdr:row>44</xdr:row>
      <xdr:rowOff>207065</xdr:rowOff>
    </xdr:to>
    <xdr:sp macro="" textlink="">
      <xdr:nvSpPr>
        <xdr:cNvPr id="48" name="テキスト ボックス 47">
          <a:extLst>
            <a:ext uri="{FF2B5EF4-FFF2-40B4-BE49-F238E27FC236}">
              <a16:creationId xmlns:a16="http://schemas.microsoft.com/office/drawing/2014/main" id="{CBF158E1-359A-4D04-8852-0421D2199C41}"/>
            </a:ext>
          </a:extLst>
        </xdr:cNvPr>
        <xdr:cNvSpPr txBox="1"/>
      </xdr:nvSpPr>
      <xdr:spPr>
        <a:xfrm>
          <a:off x="7381875" y="6429375"/>
          <a:ext cx="66675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44</xdr:row>
      <xdr:rowOff>207065</xdr:rowOff>
    </xdr:from>
    <xdr:to>
      <xdr:col>51</xdr:col>
      <xdr:colOff>0</xdr:colOff>
      <xdr:row>45</xdr:row>
      <xdr:rowOff>207065</xdr:rowOff>
    </xdr:to>
    <xdr:sp macro="" textlink="">
      <xdr:nvSpPr>
        <xdr:cNvPr id="49" name="テキスト ボックス 48">
          <a:extLst>
            <a:ext uri="{FF2B5EF4-FFF2-40B4-BE49-F238E27FC236}">
              <a16:creationId xmlns:a16="http://schemas.microsoft.com/office/drawing/2014/main" id="{CEAABC16-4846-469F-822C-89A0FFBE0C29}"/>
            </a:ext>
          </a:extLst>
        </xdr:cNvPr>
        <xdr:cNvSpPr txBox="1"/>
      </xdr:nvSpPr>
      <xdr:spPr>
        <a:xfrm>
          <a:off x="7381875" y="6429375"/>
          <a:ext cx="666750" cy="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123</xdr:row>
      <xdr:rowOff>66792</xdr:rowOff>
    </xdr:from>
    <xdr:to>
      <xdr:col>24</xdr:col>
      <xdr:colOff>3505</xdr:colOff>
      <xdr:row>123</xdr:row>
      <xdr:rowOff>210793</xdr:rowOff>
    </xdr:to>
    <xdr:sp macro="" textlink="">
      <xdr:nvSpPr>
        <xdr:cNvPr id="50" name="テキスト ボックス 49">
          <a:extLst>
            <a:ext uri="{FF2B5EF4-FFF2-40B4-BE49-F238E27FC236}">
              <a16:creationId xmlns:a16="http://schemas.microsoft.com/office/drawing/2014/main" id="{97A08E58-A37A-40DC-8D4E-B6571EF8DA31}"/>
            </a:ext>
          </a:extLst>
        </xdr:cNvPr>
        <xdr:cNvSpPr txBox="1"/>
      </xdr:nvSpPr>
      <xdr:spPr>
        <a:xfrm>
          <a:off x="3238809" y="18494492"/>
          <a:ext cx="149246" cy="147176"/>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37</xdr:col>
      <xdr:colOff>112059</xdr:colOff>
      <xdr:row>2</xdr:row>
      <xdr:rowOff>33617</xdr:rowOff>
    </xdr:from>
    <xdr:to>
      <xdr:col>37</xdr:col>
      <xdr:colOff>112059</xdr:colOff>
      <xdr:row>47</xdr:row>
      <xdr:rowOff>0</xdr:rowOff>
    </xdr:to>
    <xdr:cxnSp macro="">
      <xdr:nvCxnSpPr>
        <xdr:cNvPr id="52" name="直線矢印コネクタ 51">
          <a:extLst>
            <a:ext uri="{FF2B5EF4-FFF2-40B4-BE49-F238E27FC236}">
              <a16:creationId xmlns:a16="http://schemas.microsoft.com/office/drawing/2014/main" id="{E654C813-F67E-49B4-A403-D015A50F6DDF}"/>
            </a:ext>
          </a:extLst>
        </xdr:cNvPr>
        <xdr:cNvCxnSpPr/>
      </xdr:nvCxnSpPr>
      <xdr:spPr>
        <a:xfrm>
          <a:off x="5457265" y="459441"/>
          <a:ext cx="0" cy="6902824"/>
        </a:xfrm>
        <a:prstGeom prst="straightConnector1">
          <a:avLst/>
        </a:prstGeom>
        <a:ln w="12700">
          <a:solidFill>
            <a:srgbClr val="FF0000"/>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1400175</xdr:colOff>
      <xdr:row>2</xdr:row>
      <xdr:rowOff>152400</xdr:rowOff>
    </xdr:from>
    <xdr:to>
      <xdr:col>3</xdr:col>
      <xdr:colOff>1676400</xdr:colOff>
      <xdr:row>3</xdr:row>
      <xdr:rowOff>139700</xdr:rowOff>
    </xdr:to>
    <xdr:sp macro="" textlink="">
      <xdr:nvSpPr>
        <xdr:cNvPr id="3" name="フローチャート: 処理 2">
          <a:extLst>
            <a:ext uri="{FF2B5EF4-FFF2-40B4-BE49-F238E27FC236}">
              <a16:creationId xmlns:a16="http://schemas.microsoft.com/office/drawing/2014/main" id="{EAB89115-67F1-4B46-B256-6F15B25B5B4B}"/>
            </a:ext>
          </a:extLst>
        </xdr:cNvPr>
        <xdr:cNvSpPr/>
      </xdr:nvSpPr>
      <xdr:spPr>
        <a:xfrm>
          <a:off x="3552825" y="276225"/>
          <a:ext cx="276225" cy="149225"/>
        </a:xfrm>
        <a:prstGeom prst="flowChartProcess">
          <a:avLst/>
        </a:prstGeom>
        <a:solidFill>
          <a:schemeClr val="accent6">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1390650</xdr:colOff>
      <xdr:row>2</xdr:row>
      <xdr:rowOff>101601</xdr:rowOff>
    </xdr:from>
    <xdr:to>
      <xdr:col>8</xdr:col>
      <xdr:colOff>406400</xdr:colOff>
      <xdr:row>4</xdr:row>
      <xdr:rowOff>28576</xdr:rowOff>
    </xdr:to>
    <xdr:grpSp>
      <xdr:nvGrpSpPr>
        <xdr:cNvPr id="7" name="グループ化 6">
          <a:extLst>
            <a:ext uri="{FF2B5EF4-FFF2-40B4-BE49-F238E27FC236}">
              <a16:creationId xmlns:a16="http://schemas.microsoft.com/office/drawing/2014/main" id="{CA5185AF-B875-4446-AB69-773B8DE87145}"/>
            </a:ext>
          </a:extLst>
        </xdr:cNvPr>
        <xdr:cNvGrpSpPr/>
      </xdr:nvGrpSpPr>
      <xdr:grpSpPr>
        <a:xfrm>
          <a:off x="4238625" y="352426"/>
          <a:ext cx="2609850" cy="254000"/>
          <a:chOff x="3467100" y="225426"/>
          <a:chExt cx="2606675" cy="260350"/>
        </a:xfrm>
      </xdr:grpSpPr>
      <xdr:sp macro="" textlink="">
        <xdr:nvSpPr>
          <xdr:cNvPr id="2" name="フローチャート: 処理 1">
            <a:extLst>
              <a:ext uri="{FF2B5EF4-FFF2-40B4-BE49-F238E27FC236}">
                <a16:creationId xmlns:a16="http://schemas.microsoft.com/office/drawing/2014/main" id="{1346BA68-8F4A-4B42-9C32-5503723F433C}"/>
              </a:ext>
            </a:extLst>
          </xdr:cNvPr>
          <xdr:cNvSpPr/>
        </xdr:nvSpPr>
        <xdr:spPr>
          <a:xfrm>
            <a:off x="3467100" y="225426"/>
            <a:ext cx="2606675" cy="2603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　　　欄に入力，　　　欄はプルダウンで選択</a:t>
            </a:r>
          </a:p>
        </xdr:txBody>
      </xdr:sp>
      <xdr:sp macro="" textlink="">
        <xdr:nvSpPr>
          <xdr:cNvPr id="4" name="フローチャート: 処理 3">
            <a:extLst>
              <a:ext uri="{FF2B5EF4-FFF2-40B4-BE49-F238E27FC236}">
                <a16:creationId xmlns:a16="http://schemas.microsoft.com/office/drawing/2014/main" id="{0B011248-B69D-4002-B1FF-0E1E8AF04754}"/>
              </a:ext>
            </a:extLst>
          </xdr:cNvPr>
          <xdr:cNvSpPr/>
        </xdr:nvSpPr>
        <xdr:spPr>
          <a:xfrm>
            <a:off x="3505156" y="274241"/>
            <a:ext cx="285417" cy="156131"/>
          </a:xfrm>
          <a:prstGeom prst="flowChartProcess">
            <a:avLst/>
          </a:prstGeom>
          <a:solidFill>
            <a:schemeClr val="accent6">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処理 4">
            <a:extLst>
              <a:ext uri="{FF2B5EF4-FFF2-40B4-BE49-F238E27FC236}">
                <a16:creationId xmlns:a16="http://schemas.microsoft.com/office/drawing/2014/main" id="{B08D75C1-2BBF-4FD7-B2D3-3899D1D83EE9}"/>
              </a:ext>
            </a:extLst>
          </xdr:cNvPr>
          <xdr:cNvSpPr/>
        </xdr:nvSpPr>
        <xdr:spPr>
          <a:xfrm>
            <a:off x="4399463" y="274241"/>
            <a:ext cx="275900" cy="153035"/>
          </a:xfrm>
          <a:prstGeom prst="flowChartProcess">
            <a:avLst/>
          </a:prstGeom>
          <a:solidFill>
            <a:schemeClr val="accent6">
              <a:lumMod val="7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1431179</xdr:colOff>
      <xdr:row>2</xdr:row>
      <xdr:rowOff>78441</xdr:rowOff>
    </xdr:from>
    <xdr:to>
      <xdr:col>8</xdr:col>
      <xdr:colOff>467846</xdr:colOff>
      <xdr:row>4</xdr:row>
      <xdr:rowOff>10646</xdr:rowOff>
    </xdr:to>
    <xdr:grpSp>
      <xdr:nvGrpSpPr>
        <xdr:cNvPr id="6" name="グループ化 5">
          <a:extLst>
            <a:ext uri="{FF2B5EF4-FFF2-40B4-BE49-F238E27FC236}">
              <a16:creationId xmlns:a16="http://schemas.microsoft.com/office/drawing/2014/main" id="{BE412F73-B509-4EE4-AB3E-67DCC80B7428}"/>
            </a:ext>
          </a:extLst>
        </xdr:cNvPr>
        <xdr:cNvGrpSpPr/>
      </xdr:nvGrpSpPr>
      <xdr:grpSpPr>
        <a:xfrm>
          <a:off x="3582708" y="324970"/>
          <a:ext cx="2619375" cy="254001"/>
          <a:chOff x="3582708" y="201706"/>
          <a:chExt cx="2622550" cy="257175"/>
        </a:xfrm>
      </xdr:grpSpPr>
      <xdr:sp macro="" textlink="">
        <xdr:nvSpPr>
          <xdr:cNvPr id="3" name="フローチャート: 処理 2">
            <a:extLst>
              <a:ext uri="{FF2B5EF4-FFF2-40B4-BE49-F238E27FC236}">
                <a16:creationId xmlns:a16="http://schemas.microsoft.com/office/drawing/2014/main" id="{6DA2E73B-6819-4699-9CD2-4633716CC2B3}"/>
              </a:ext>
            </a:extLst>
          </xdr:cNvPr>
          <xdr:cNvSpPr/>
        </xdr:nvSpPr>
        <xdr:spPr>
          <a:xfrm>
            <a:off x="3582708" y="201706"/>
            <a:ext cx="2622550" cy="257175"/>
          </a:xfrm>
          <a:prstGeom prst="flowChartProcess">
            <a:avLst/>
          </a:prstGeom>
          <a:solidFill>
            <a:schemeClr val="tx2">
              <a:lumMod val="60000"/>
              <a:lumOff val="4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　　　</a:t>
            </a:r>
            <a:r>
              <a:rPr kumimoji="1" lang="ja-JP" altLang="en-US" sz="1050">
                <a:solidFill>
                  <a:schemeClr val="bg1"/>
                </a:solidFill>
              </a:rPr>
              <a:t>欄に入力，　　　欄はプルダウンで選択</a:t>
            </a:r>
          </a:p>
        </xdr:txBody>
      </xdr:sp>
      <xdr:sp macro="" textlink="">
        <xdr:nvSpPr>
          <xdr:cNvPr id="4" name="フローチャート: 処理 3">
            <a:extLst>
              <a:ext uri="{FF2B5EF4-FFF2-40B4-BE49-F238E27FC236}">
                <a16:creationId xmlns:a16="http://schemas.microsoft.com/office/drawing/2014/main" id="{245DABCC-6154-47D6-92C6-BF4678480923}"/>
              </a:ext>
            </a:extLst>
          </xdr:cNvPr>
          <xdr:cNvSpPr/>
        </xdr:nvSpPr>
        <xdr:spPr>
          <a:xfrm>
            <a:off x="3620949" y="246155"/>
            <a:ext cx="289983" cy="158673"/>
          </a:xfrm>
          <a:prstGeom prst="flowChartProcess">
            <a:avLst/>
          </a:prstGeom>
          <a:solidFill>
            <a:srgbClr val="FFFF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処理 4">
            <a:extLst>
              <a:ext uri="{FF2B5EF4-FFF2-40B4-BE49-F238E27FC236}">
                <a16:creationId xmlns:a16="http://schemas.microsoft.com/office/drawing/2014/main" id="{C79E9229-4A78-4026-B388-9103D8E9864C}"/>
              </a:ext>
            </a:extLst>
          </xdr:cNvPr>
          <xdr:cNvSpPr/>
        </xdr:nvSpPr>
        <xdr:spPr>
          <a:xfrm>
            <a:off x="4522789" y="246155"/>
            <a:ext cx="270894" cy="155652"/>
          </a:xfrm>
          <a:prstGeom prst="flowChartProcess">
            <a:avLst/>
          </a:prstGeom>
          <a:solidFill>
            <a:srgbClr val="FFC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1533524</xdr:colOff>
      <xdr:row>3</xdr:row>
      <xdr:rowOff>38283</xdr:rowOff>
    </xdr:from>
    <xdr:to>
      <xdr:col>8</xdr:col>
      <xdr:colOff>402290</xdr:colOff>
      <xdr:row>4</xdr:row>
      <xdr:rowOff>76570</xdr:rowOff>
    </xdr:to>
    <xdr:grpSp>
      <xdr:nvGrpSpPr>
        <xdr:cNvPr id="2" name="グループ化 1">
          <a:extLst>
            <a:ext uri="{FF2B5EF4-FFF2-40B4-BE49-F238E27FC236}">
              <a16:creationId xmlns:a16="http://schemas.microsoft.com/office/drawing/2014/main" id="{CE6BA237-2614-4B65-A5C5-64367EB7F525}"/>
            </a:ext>
          </a:extLst>
        </xdr:cNvPr>
        <xdr:cNvGrpSpPr/>
      </xdr:nvGrpSpPr>
      <xdr:grpSpPr>
        <a:xfrm>
          <a:off x="3688228" y="441695"/>
          <a:ext cx="2966944" cy="206375"/>
          <a:chOff x="3582708" y="201706"/>
          <a:chExt cx="2622550" cy="257175"/>
        </a:xfrm>
      </xdr:grpSpPr>
      <xdr:sp macro="" textlink="">
        <xdr:nvSpPr>
          <xdr:cNvPr id="3" name="フローチャート: 処理 2">
            <a:extLst>
              <a:ext uri="{FF2B5EF4-FFF2-40B4-BE49-F238E27FC236}">
                <a16:creationId xmlns:a16="http://schemas.microsoft.com/office/drawing/2014/main" id="{8B4EE122-62C8-4ADD-830F-28E45F4D72F2}"/>
              </a:ext>
            </a:extLst>
          </xdr:cNvPr>
          <xdr:cNvSpPr/>
        </xdr:nvSpPr>
        <xdr:spPr>
          <a:xfrm>
            <a:off x="3582708" y="201706"/>
            <a:ext cx="2622550" cy="257175"/>
          </a:xfrm>
          <a:prstGeom prst="flowChartProcess">
            <a:avLst/>
          </a:prstGeom>
          <a:solidFill>
            <a:schemeClr val="tx2">
              <a:lumMod val="60000"/>
              <a:lumOff val="4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　　　</a:t>
            </a:r>
            <a:r>
              <a:rPr kumimoji="1" lang="ja-JP" altLang="en-US" sz="1050">
                <a:solidFill>
                  <a:schemeClr val="bg1"/>
                </a:solidFill>
              </a:rPr>
              <a:t>欄に入力，　　　欄はプルダウンで選択</a:t>
            </a:r>
          </a:p>
        </xdr:txBody>
      </xdr:sp>
      <xdr:sp macro="" textlink="">
        <xdr:nvSpPr>
          <xdr:cNvPr id="4" name="フローチャート: 処理 3">
            <a:extLst>
              <a:ext uri="{FF2B5EF4-FFF2-40B4-BE49-F238E27FC236}">
                <a16:creationId xmlns:a16="http://schemas.microsoft.com/office/drawing/2014/main" id="{D95154BD-2AE3-4D52-869C-9D1D0D341933}"/>
              </a:ext>
            </a:extLst>
          </xdr:cNvPr>
          <xdr:cNvSpPr/>
        </xdr:nvSpPr>
        <xdr:spPr>
          <a:xfrm>
            <a:off x="3620949" y="246155"/>
            <a:ext cx="289983" cy="158673"/>
          </a:xfrm>
          <a:prstGeom prst="flowChartProcess">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処理 4">
            <a:extLst>
              <a:ext uri="{FF2B5EF4-FFF2-40B4-BE49-F238E27FC236}">
                <a16:creationId xmlns:a16="http://schemas.microsoft.com/office/drawing/2014/main" id="{2376861E-0F65-461D-9820-8DB687F6B76B}"/>
              </a:ext>
            </a:extLst>
          </xdr:cNvPr>
          <xdr:cNvSpPr/>
        </xdr:nvSpPr>
        <xdr:spPr>
          <a:xfrm>
            <a:off x="4522789" y="245804"/>
            <a:ext cx="270894" cy="155652"/>
          </a:xfrm>
          <a:prstGeom prst="flowChartProcess">
            <a:avLst/>
          </a:prstGeom>
          <a:solidFill>
            <a:srgbClr val="FF99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1741579</xdr:colOff>
      <xdr:row>2</xdr:row>
      <xdr:rowOff>107200</xdr:rowOff>
    </xdr:from>
    <xdr:to>
      <xdr:col>8</xdr:col>
      <xdr:colOff>464668</xdr:colOff>
      <xdr:row>4</xdr:row>
      <xdr:rowOff>7655</xdr:rowOff>
    </xdr:to>
    <xdr:grpSp>
      <xdr:nvGrpSpPr>
        <xdr:cNvPr id="2" name="グループ化 1">
          <a:extLst>
            <a:ext uri="{FF2B5EF4-FFF2-40B4-BE49-F238E27FC236}">
              <a16:creationId xmlns:a16="http://schemas.microsoft.com/office/drawing/2014/main" id="{70B177D7-3C65-49EA-9AB2-BE85B32EC56A}"/>
            </a:ext>
          </a:extLst>
        </xdr:cNvPr>
        <xdr:cNvGrpSpPr/>
      </xdr:nvGrpSpPr>
      <xdr:grpSpPr>
        <a:xfrm>
          <a:off x="3897404" y="351675"/>
          <a:ext cx="2609289" cy="240180"/>
          <a:chOff x="3582708" y="201706"/>
          <a:chExt cx="2622550" cy="257175"/>
        </a:xfrm>
      </xdr:grpSpPr>
      <xdr:sp macro="" textlink="">
        <xdr:nvSpPr>
          <xdr:cNvPr id="3" name="フローチャート: 処理 2">
            <a:extLst>
              <a:ext uri="{FF2B5EF4-FFF2-40B4-BE49-F238E27FC236}">
                <a16:creationId xmlns:a16="http://schemas.microsoft.com/office/drawing/2014/main" id="{CC1D8B3E-8571-4665-8B13-05539263811D}"/>
              </a:ext>
            </a:extLst>
          </xdr:cNvPr>
          <xdr:cNvSpPr/>
        </xdr:nvSpPr>
        <xdr:spPr>
          <a:xfrm>
            <a:off x="3582708" y="201706"/>
            <a:ext cx="2622550" cy="257175"/>
          </a:xfrm>
          <a:prstGeom prst="flowChartProcess">
            <a:avLst/>
          </a:prstGeom>
          <a:solidFill>
            <a:schemeClr val="tx2">
              <a:lumMod val="60000"/>
              <a:lumOff val="4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　　　</a:t>
            </a:r>
            <a:r>
              <a:rPr kumimoji="1" lang="ja-JP" altLang="en-US" sz="1050">
                <a:solidFill>
                  <a:schemeClr val="bg1"/>
                </a:solidFill>
              </a:rPr>
              <a:t>欄に入力，　　　欄はプルダウンで選択</a:t>
            </a:r>
          </a:p>
        </xdr:txBody>
      </xdr:sp>
      <xdr:sp macro="" textlink="">
        <xdr:nvSpPr>
          <xdr:cNvPr id="4" name="フローチャート: 処理 3">
            <a:extLst>
              <a:ext uri="{FF2B5EF4-FFF2-40B4-BE49-F238E27FC236}">
                <a16:creationId xmlns:a16="http://schemas.microsoft.com/office/drawing/2014/main" id="{B4C5958C-A378-43BA-A125-A632F7D15332}"/>
              </a:ext>
            </a:extLst>
          </xdr:cNvPr>
          <xdr:cNvSpPr/>
        </xdr:nvSpPr>
        <xdr:spPr>
          <a:xfrm>
            <a:off x="3620949" y="246155"/>
            <a:ext cx="289983" cy="158673"/>
          </a:xfrm>
          <a:prstGeom prst="flowChartProcess">
            <a:avLst/>
          </a:prstGeom>
          <a:solidFill>
            <a:schemeClr val="accent3">
              <a:lumMod val="40000"/>
              <a:lumOff val="6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処理 4">
            <a:extLst>
              <a:ext uri="{FF2B5EF4-FFF2-40B4-BE49-F238E27FC236}">
                <a16:creationId xmlns:a16="http://schemas.microsoft.com/office/drawing/2014/main" id="{07F43CD0-D354-4776-8CDF-B8622FC637AA}"/>
              </a:ext>
            </a:extLst>
          </xdr:cNvPr>
          <xdr:cNvSpPr/>
        </xdr:nvSpPr>
        <xdr:spPr>
          <a:xfrm>
            <a:off x="4522789" y="245804"/>
            <a:ext cx="270894" cy="155652"/>
          </a:xfrm>
          <a:prstGeom prst="flowChartProcess">
            <a:avLst/>
          </a:prstGeom>
          <a:solidFill>
            <a:schemeClr val="accent3">
              <a:lumMod val="7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488;&#24115;&#31649;&#29702;/&#23450;&#26399;&#22577;&#21578;/&#9632;Excel&#21270;&#12304;R5&#20316;&#26989;&#12305;/&#38450;&#28779;&#35373;&#20633;%20&#23450;&#26399;&#35519;&#26619;&#27010;&#35201;&#26360;(R5&#22269;&#20132;&#30465;&#12458;&#12531;&#12521;&#12452;&#12531;&#27096;&#24335;&#1242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
      <sheetName val="報告概要書"/>
      <sheetName val="CSV変換用"/>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4C7D4-7255-4006-9F84-F15DD3C471DC}">
  <sheetPr>
    <tabColor theme="3" tint="0.39997558519241921"/>
    <pageSetUpPr fitToPage="1"/>
  </sheetPr>
  <dimension ref="A1:T303"/>
  <sheetViews>
    <sheetView tabSelected="1" view="pageBreakPreview" zoomScaleNormal="100" zoomScaleSheetLayoutView="100" workbookViewId="0">
      <selection activeCell="K30" sqref="K30"/>
    </sheetView>
  </sheetViews>
  <sheetFormatPr defaultRowHeight="12" x14ac:dyDescent="0.2"/>
  <cols>
    <col min="3" max="3" width="11.59765625" customWidth="1"/>
    <col min="4" max="4" width="10.19921875" bestFit="1" customWidth="1"/>
    <col min="6" max="6" width="8.5" customWidth="1"/>
    <col min="9" max="9" width="14.69921875" customWidth="1"/>
    <col min="11" max="11" width="12.8984375" customWidth="1"/>
    <col min="12" max="12" width="10.3984375" customWidth="1"/>
    <col min="13" max="13" width="11.19921875" hidden="1" customWidth="1"/>
    <col min="14" max="20" width="0" hidden="1" customWidth="1"/>
  </cols>
  <sheetData>
    <row r="1" spans="1:20" ht="12.5" x14ac:dyDescent="0.2">
      <c r="A1" s="419" t="s">
        <v>125</v>
      </c>
      <c r="B1" s="419"/>
      <c r="C1" s="419"/>
      <c r="D1" s="420"/>
      <c r="E1" s="420"/>
      <c r="F1" s="420"/>
      <c r="G1" s="420"/>
      <c r="H1" s="420"/>
      <c r="I1" s="420"/>
      <c r="J1" s="420"/>
      <c r="K1" s="420"/>
      <c r="L1" s="420"/>
    </row>
    <row r="2" spans="1:20" ht="12.5" x14ac:dyDescent="0.2">
      <c r="A2" s="420"/>
      <c r="B2" s="420"/>
      <c r="C2" s="420"/>
      <c r="D2" s="420"/>
      <c r="E2" s="421" t="s">
        <v>126</v>
      </c>
      <c r="F2" s="420"/>
      <c r="G2" s="422"/>
      <c r="H2" s="423"/>
      <c r="I2" s="423"/>
      <c r="J2" s="423"/>
      <c r="K2" s="420"/>
      <c r="L2" s="420"/>
      <c r="M2" s="22" t="s">
        <v>201</v>
      </c>
      <c r="N2" s="175" t="s">
        <v>221</v>
      </c>
      <c r="O2" s="175"/>
      <c r="P2" s="175" t="s">
        <v>223</v>
      </c>
      <c r="Q2" s="176" t="s">
        <v>109</v>
      </c>
      <c r="R2" s="181" t="s">
        <v>6</v>
      </c>
      <c r="S2" s="175" t="s">
        <v>606</v>
      </c>
      <c r="T2">
        <v>1</v>
      </c>
    </row>
    <row r="3" spans="1:20" ht="12.5" x14ac:dyDescent="0.2">
      <c r="A3" s="420"/>
      <c r="B3" s="420"/>
      <c r="C3" s="420"/>
      <c r="D3" s="420"/>
      <c r="E3" s="421" t="s">
        <v>127</v>
      </c>
      <c r="F3" s="420"/>
      <c r="G3" s="420"/>
      <c r="H3" s="420"/>
      <c r="I3" s="420"/>
      <c r="J3" s="420"/>
      <c r="K3" s="420"/>
      <c r="L3" s="420"/>
      <c r="M3" s="22" t="s">
        <v>203</v>
      </c>
      <c r="N3" s="175" t="s">
        <v>228</v>
      </c>
      <c r="O3" s="175"/>
      <c r="P3" s="175" t="s">
        <v>229</v>
      </c>
      <c r="Q3" s="176" t="s">
        <v>50</v>
      </c>
      <c r="R3" s="181" t="s">
        <v>53</v>
      </c>
      <c r="S3" s="175" t="s">
        <v>607</v>
      </c>
      <c r="T3">
        <v>2</v>
      </c>
    </row>
    <row r="4" spans="1:20" ht="12.5" x14ac:dyDescent="0.2">
      <c r="A4" s="420"/>
      <c r="B4" s="420"/>
      <c r="C4" s="420"/>
      <c r="D4" s="420"/>
      <c r="E4" s="421" t="s">
        <v>128</v>
      </c>
      <c r="F4" s="420"/>
      <c r="G4" s="420"/>
      <c r="H4" s="420"/>
      <c r="I4" s="420"/>
      <c r="J4" s="420"/>
      <c r="K4" s="420"/>
      <c r="L4" s="420"/>
      <c r="M4" s="22"/>
      <c r="N4" s="175"/>
      <c r="O4" s="175"/>
      <c r="P4" s="175" t="s">
        <v>230</v>
      </c>
      <c r="Q4" s="176" t="s">
        <v>17</v>
      </c>
      <c r="R4" s="181" t="s">
        <v>54</v>
      </c>
      <c r="S4" s="175" t="s">
        <v>608</v>
      </c>
      <c r="T4">
        <v>3</v>
      </c>
    </row>
    <row r="5" spans="1:20" ht="12.75" customHeight="1" x14ac:dyDescent="0.2">
      <c r="A5" s="469" t="s">
        <v>129</v>
      </c>
      <c r="B5" s="469"/>
      <c r="C5" s="469"/>
      <c r="D5" s="469"/>
      <c r="E5" s="469"/>
      <c r="F5" s="469"/>
      <c r="G5" s="469"/>
      <c r="H5" s="469"/>
      <c r="I5" s="469"/>
      <c r="J5" s="469"/>
      <c r="K5" s="420"/>
      <c r="L5" s="420"/>
      <c r="M5" s="22"/>
      <c r="P5" s="175" t="s">
        <v>231</v>
      </c>
      <c r="Q5" s="176" t="s">
        <v>110</v>
      </c>
      <c r="R5" s="181" t="s">
        <v>55</v>
      </c>
      <c r="S5" s="175"/>
      <c r="T5">
        <v>4</v>
      </c>
    </row>
    <row r="6" spans="1:20" ht="12.75" customHeight="1" x14ac:dyDescent="0.2">
      <c r="A6" s="469"/>
      <c r="B6" s="469"/>
      <c r="C6" s="469"/>
      <c r="D6" s="469"/>
      <c r="E6" s="469"/>
      <c r="F6" s="469"/>
      <c r="G6" s="469"/>
      <c r="H6" s="469"/>
      <c r="I6" s="469"/>
      <c r="J6" s="469"/>
      <c r="K6" s="420"/>
      <c r="L6" s="420"/>
      <c r="M6" s="22"/>
      <c r="P6" s="175" t="s">
        <v>232</v>
      </c>
      <c r="Q6" s="176" t="s">
        <v>106</v>
      </c>
      <c r="R6" s="181" t="s">
        <v>56</v>
      </c>
      <c r="S6" s="175"/>
      <c r="T6">
        <v>5</v>
      </c>
    </row>
    <row r="7" spans="1:20" ht="12.5" x14ac:dyDescent="0.2">
      <c r="A7" s="424" t="s">
        <v>130</v>
      </c>
      <c r="B7" s="420"/>
      <c r="C7" s="420"/>
      <c r="D7" s="420"/>
      <c r="E7" s="420"/>
      <c r="F7" s="420"/>
      <c r="G7" s="420"/>
      <c r="H7" s="420" t="s">
        <v>305</v>
      </c>
      <c r="I7" s="268"/>
      <c r="J7" s="420"/>
      <c r="K7" s="420"/>
      <c r="L7" s="420"/>
      <c r="P7" s="175" t="s">
        <v>233</v>
      </c>
      <c r="Q7" s="176" t="s">
        <v>107</v>
      </c>
      <c r="R7" s="181" t="s">
        <v>51</v>
      </c>
      <c r="T7">
        <v>6</v>
      </c>
    </row>
    <row r="8" spans="1:20" ht="12.5" thickBot="1" x14ac:dyDescent="0.25">
      <c r="A8" s="420"/>
      <c r="B8" s="420"/>
      <c r="C8" s="420"/>
      <c r="D8" s="420"/>
      <c r="E8" s="420"/>
      <c r="F8" s="420"/>
      <c r="G8" s="420"/>
      <c r="H8" s="420" t="s">
        <v>622</v>
      </c>
      <c r="I8" s="420"/>
      <c r="J8" s="420"/>
      <c r="K8" s="420"/>
      <c r="L8" s="420"/>
      <c r="P8" s="175" t="s">
        <v>234</v>
      </c>
      <c r="Q8" s="176" t="s">
        <v>41</v>
      </c>
      <c r="R8" s="181" t="s">
        <v>52</v>
      </c>
      <c r="T8">
        <v>7</v>
      </c>
    </row>
    <row r="9" spans="1:20" ht="12.5" customHeight="1" thickBot="1" x14ac:dyDescent="0.25">
      <c r="A9" s="420"/>
      <c r="B9" s="420"/>
      <c r="C9" s="420"/>
      <c r="D9" s="420"/>
      <c r="E9" s="420"/>
      <c r="F9" s="420"/>
      <c r="G9" s="425"/>
      <c r="H9" s="485"/>
      <c r="I9" s="485"/>
      <c r="J9" s="423"/>
      <c r="K9" s="420"/>
      <c r="L9" s="420"/>
      <c r="M9" s="234">
        <f>H9</f>
        <v>0</v>
      </c>
      <c r="N9" s="236" t="s">
        <v>515</v>
      </c>
      <c r="O9" s="237"/>
      <c r="P9" s="175" t="s">
        <v>235</v>
      </c>
      <c r="Q9" s="176" t="s">
        <v>105</v>
      </c>
      <c r="R9" s="181" t="s">
        <v>57</v>
      </c>
      <c r="T9">
        <v>8</v>
      </c>
    </row>
    <row r="10" spans="1:20" ht="12.5" x14ac:dyDescent="0.2">
      <c r="A10" s="426" t="s">
        <v>131</v>
      </c>
      <c r="B10" s="420"/>
      <c r="C10" s="420"/>
      <c r="D10" s="420"/>
      <c r="E10" s="420"/>
      <c r="F10" s="420"/>
      <c r="G10" s="420"/>
      <c r="H10" s="420"/>
      <c r="I10" s="420"/>
      <c r="J10" s="420"/>
      <c r="K10" s="420"/>
      <c r="L10" s="420"/>
      <c r="N10" s="237"/>
      <c r="O10" s="237"/>
      <c r="P10" s="175" t="s">
        <v>236</v>
      </c>
      <c r="Q10" s="176" t="s">
        <v>49</v>
      </c>
      <c r="R10" s="181" t="s">
        <v>58</v>
      </c>
      <c r="T10">
        <v>9</v>
      </c>
    </row>
    <row r="11" spans="1:20" ht="13" thickBot="1" x14ac:dyDescent="0.25">
      <c r="A11" s="427"/>
      <c r="B11" s="428"/>
      <c r="C11" s="429" t="s">
        <v>143</v>
      </c>
      <c r="D11" s="484"/>
      <c r="E11" s="484"/>
      <c r="F11" s="484"/>
      <c r="G11" s="484"/>
      <c r="H11" s="484"/>
      <c r="I11" s="484"/>
      <c r="J11" s="267"/>
      <c r="K11" s="267"/>
      <c r="L11" s="420"/>
      <c r="P11" s="175" t="s">
        <v>237</v>
      </c>
      <c r="Q11" s="176" t="s">
        <v>111</v>
      </c>
      <c r="R11" s="181" t="s">
        <v>59</v>
      </c>
      <c r="T11">
        <v>10</v>
      </c>
    </row>
    <row r="12" spans="1:20" ht="12.5" x14ac:dyDescent="0.2">
      <c r="A12" s="430"/>
      <c r="B12" s="430"/>
      <c r="C12" s="430"/>
      <c r="D12" s="431"/>
      <c r="E12" s="420"/>
      <c r="F12" s="431"/>
      <c r="G12" s="431"/>
      <c r="H12" s="431"/>
      <c r="I12" s="431"/>
      <c r="J12" s="430"/>
      <c r="K12" s="430"/>
      <c r="L12" s="420"/>
      <c r="P12" s="175" t="s">
        <v>238</v>
      </c>
      <c r="Q12" s="176" t="s">
        <v>108</v>
      </c>
      <c r="R12" s="181" t="s">
        <v>60</v>
      </c>
      <c r="T12">
        <v>11</v>
      </c>
    </row>
    <row r="13" spans="1:20" ht="13" thickBot="1" x14ac:dyDescent="0.25">
      <c r="A13" s="427" t="s">
        <v>141</v>
      </c>
      <c r="B13" s="432"/>
      <c r="C13" s="433" t="s">
        <v>142</v>
      </c>
      <c r="D13" s="488"/>
      <c r="E13" s="488"/>
      <c r="F13" s="488"/>
      <c r="G13" s="488"/>
      <c r="H13" s="488"/>
      <c r="I13" s="488"/>
      <c r="J13" s="269"/>
      <c r="K13" s="267"/>
      <c r="L13" s="420"/>
      <c r="P13" s="175" t="s">
        <v>239</v>
      </c>
      <c r="Q13" s="176" t="s">
        <v>24</v>
      </c>
      <c r="R13" s="181" t="s">
        <v>61</v>
      </c>
      <c r="T13">
        <v>12</v>
      </c>
    </row>
    <row r="14" spans="1:20" ht="12.5" x14ac:dyDescent="0.2">
      <c r="A14" s="434"/>
      <c r="B14" s="434"/>
      <c r="C14" s="434"/>
      <c r="D14" s="434"/>
      <c r="E14" s="434"/>
      <c r="F14" s="434"/>
      <c r="G14" s="434"/>
      <c r="H14" s="434"/>
      <c r="I14" s="434"/>
      <c r="J14" s="434"/>
      <c r="K14" s="434"/>
      <c r="L14" s="420"/>
      <c r="P14" s="175" t="s">
        <v>240</v>
      </c>
      <c r="Q14" s="176" t="s">
        <v>120</v>
      </c>
      <c r="R14" s="181" t="s">
        <v>117</v>
      </c>
      <c r="T14">
        <v>13</v>
      </c>
    </row>
    <row r="15" spans="1:20" ht="12.5" x14ac:dyDescent="0.2">
      <c r="A15" s="419" t="s">
        <v>132</v>
      </c>
      <c r="B15" s="435"/>
      <c r="C15" s="432"/>
      <c r="D15" s="432"/>
      <c r="E15" s="432"/>
      <c r="F15" s="432"/>
      <c r="G15" s="432"/>
      <c r="H15" s="432"/>
      <c r="I15" s="432"/>
      <c r="J15" s="432"/>
      <c r="K15" s="420"/>
      <c r="L15" s="420"/>
      <c r="P15" s="175" t="s">
        <v>241</v>
      </c>
      <c r="Q15" s="176" t="s">
        <v>119</v>
      </c>
      <c r="R15" s="181" t="s">
        <v>118</v>
      </c>
      <c r="T15">
        <v>14</v>
      </c>
    </row>
    <row r="16" spans="1:20" ht="12.5" x14ac:dyDescent="0.2">
      <c r="A16" s="419" t="s">
        <v>485</v>
      </c>
      <c r="B16" s="435"/>
      <c r="C16" s="432"/>
      <c r="D16" s="489"/>
      <c r="E16" s="490"/>
      <c r="F16" s="490"/>
      <c r="G16" s="490"/>
      <c r="H16" s="490"/>
      <c r="I16" s="490"/>
      <c r="J16" s="490"/>
      <c r="K16" s="490"/>
      <c r="L16" s="420"/>
      <c r="P16" s="175" t="s">
        <v>242</v>
      </c>
      <c r="Q16" s="176" t="s">
        <v>112</v>
      </c>
      <c r="R16" s="181" t="s">
        <v>62</v>
      </c>
      <c r="T16">
        <v>15</v>
      </c>
    </row>
    <row r="17" spans="1:20" ht="12.5" x14ac:dyDescent="0.2">
      <c r="A17" s="419" t="s">
        <v>486</v>
      </c>
      <c r="B17" s="432"/>
      <c r="C17" s="432" t="s">
        <v>199</v>
      </c>
      <c r="D17" s="471"/>
      <c r="E17" s="472"/>
      <c r="F17" s="473"/>
      <c r="G17" s="270" t="s">
        <v>200</v>
      </c>
      <c r="H17" s="477"/>
      <c r="I17" s="478"/>
      <c r="J17" s="479"/>
      <c r="K17" s="267"/>
      <c r="L17" s="420"/>
      <c r="P17" s="175" t="s">
        <v>243</v>
      </c>
      <c r="Q17" s="176" t="s">
        <v>42</v>
      </c>
      <c r="R17" s="181" t="s">
        <v>63</v>
      </c>
      <c r="T17">
        <v>16</v>
      </c>
    </row>
    <row r="18" spans="1:20" ht="12.5" x14ac:dyDescent="0.2">
      <c r="A18" s="419" t="s">
        <v>487</v>
      </c>
      <c r="B18" s="432"/>
      <c r="C18" s="432"/>
      <c r="D18" s="477"/>
      <c r="E18" s="478"/>
      <c r="F18" s="479"/>
      <c r="G18" s="269"/>
      <c r="H18" s="269"/>
      <c r="I18" s="269"/>
      <c r="J18" s="269"/>
      <c r="K18" s="267"/>
      <c r="L18" s="420"/>
      <c r="P18" s="175" t="s">
        <v>244</v>
      </c>
      <c r="T18">
        <v>17</v>
      </c>
    </row>
    <row r="19" spans="1:20" ht="12.5" x14ac:dyDescent="0.2">
      <c r="A19" s="419" t="s">
        <v>488</v>
      </c>
      <c r="B19" s="432"/>
      <c r="C19" s="432"/>
      <c r="D19" s="477"/>
      <c r="E19" s="478"/>
      <c r="F19" s="478"/>
      <c r="G19" s="478"/>
      <c r="H19" s="478"/>
      <c r="I19" s="478"/>
      <c r="J19" s="479"/>
      <c r="K19" s="267"/>
      <c r="L19" s="420"/>
      <c r="P19" s="175" t="s">
        <v>245</v>
      </c>
      <c r="T19">
        <v>18</v>
      </c>
    </row>
    <row r="20" spans="1:20" ht="13" thickBot="1" x14ac:dyDescent="0.25">
      <c r="A20" s="419" t="s">
        <v>489</v>
      </c>
      <c r="B20" s="432"/>
      <c r="C20" s="432"/>
      <c r="D20" s="480"/>
      <c r="E20" s="481"/>
      <c r="F20" s="481"/>
      <c r="G20" s="481"/>
      <c r="H20" s="481"/>
      <c r="I20" s="482"/>
      <c r="J20" s="269"/>
      <c r="K20" s="267"/>
      <c r="L20" s="420"/>
      <c r="P20" s="175" t="s">
        <v>246</v>
      </c>
      <c r="T20">
        <v>19</v>
      </c>
    </row>
    <row r="21" spans="1:20" ht="12.5" x14ac:dyDescent="0.2">
      <c r="A21" s="434"/>
      <c r="B21" s="434"/>
      <c r="C21" s="434"/>
      <c r="D21" s="436"/>
      <c r="E21" s="436"/>
      <c r="F21" s="436"/>
      <c r="G21" s="436"/>
      <c r="H21" s="436"/>
      <c r="I21" s="436"/>
      <c r="J21" s="434"/>
      <c r="K21" s="434"/>
      <c r="L21" s="420"/>
      <c r="P21" s="175" t="s">
        <v>247</v>
      </c>
      <c r="T21">
        <v>20</v>
      </c>
    </row>
    <row r="22" spans="1:20" ht="12.5" x14ac:dyDescent="0.2">
      <c r="A22" s="419" t="s">
        <v>133</v>
      </c>
      <c r="B22" s="432"/>
      <c r="C22" s="432"/>
      <c r="D22" s="432"/>
      <c r="E22" s="432"/>
      <c r="F22" s="432"/>
      <c r="G22" s="432"/>
      <c r="H22" s="432"/>
      <c r="I22" s="432"/>
      <c r="J22" s="432"/>
      <c r="K22" s="420"/>
      <c r="L22" s="420"/>
      <c r="P22" s="175" t="s">
        <v>248</v>
      </c>
      <c r="T22">
        <v>21</v>
      </c>
    </row>
    <row r="23" spans="1:20" ht="12.5" x14ac:dyDescent="0.2">
      <c r="A23" s="419" t="s">
        <v>485</v>
      </c>
      <c r="B23" s="432"/>
      <c r="C23" s="432"/>
      <c r="D23" s="489"/>
      <c r="E23" s="490"/>
      <c r="F23" s="490"/>
      <c r="G23" s="490"/>
      <c r="H23" s="490"/>
      <c r="I23" s="490"/>
      <c r="J23" s="490"/>
      <c r="K23" s="490"/>
      <c r="L23" s="420"/>
      <c r="P23" s="175" t="s">
        <v>249</v>
      </c>
      <c r="T23">
        <v>22</v>
      </c>
    </row>
    <row r="24" spans="1:20" ht="12.5" x14ac:dyDescent="0.2">
      <c r="A24" s="419" t="s">
        <v>486</v>
      </c>
      <c r="B24" s="432"/>
      <c r="C24" s="432" t="s">
        <v>199</v>
      </c>
      <c r="D24" s="471"/>
      <c r="E24" s="472"/>
      <c r="F24" s="473"/>
      <c r="G24" s="270" t="s">
        <v>200</v>
      </c>
      <c r="H24" s="477"/>
      <c r="I24" s="478"/>
      <c r="J24" s="479"/>
      <c r="K24" s="267"/>
      <c r="L24" s="420"/>
      <c r="P24" s="175" t="s">
        <v>250</v>
      </c>
      <c r="T24">
        <v>23</v>
      </c>
    </row>
    <row r="25" spans="1:20" ht="12.5" x14ac:dyDescent="0.2">
      <c r="A25" s="419" t="s">
        <v>487</v>
      </c>
      <c r="B25" s="432"/>
      <c r="C25" s="432"/>
      <c r="D25" s="477"/>
      <c r="E25" s="478"/>
      <c r="F25" s="479"/>
      <c r="G25" s="269"/>
      <c r="H25" s="269"/>
      <c r="I25" s="269"/>
      <c r="J25" s="269"/>
      <c r="K25" s="267"/>
      <c r="L25" s="420"/>
      <c r="P25" s="175" t="s">
        <v>251</v>
      </c>
      <c r="T25">
        <v>24</v>
      </c>
    </row>
    <row r="26" spans="1:20" ht="12.5" x14ac:dyDescent="0.2">
      <c r="A26" s="419" t="s">
        <v>488</v>
      </c>
      <c r="B26" s="432"/>
      <c r="C26" s="432"/>
      <c r="D26" s="477"/>
      <c r="E26" s="478"/>
      <c r="F26" s="478"/>
      <c r="G26" s="478"/>
      <c r="H26" s="478"/>
      <c r="I26" s="478"/>
      <c r="J26" s="479"/>
      <c r="K26" s="267"/>
      <c r="L26" s="420"/>
      <c r="P26" s="175" t="s">
        <v>252</v>
      </c>
      <c r="T26">
        <v>25</v>
      </c>
    </row>
    <row r="27" spans="1:20" ht="13" thickBot="1" x14ac:dyDescent="0.25">
      <c r="A27" s="419" t="s">
        <v>489</v>
      </c>
      <c r="B27" s="432"/>
      <c r="C27" s="432"/>
      <c r="D27" s="480"/>
      <c r="E27" s="481"/>
      <c r="F27" s="481"/>
      <c r="G27" s="481"/>
      <c r="H27" s="481"/>
      <c r="I27" s="482"/>
      <c r="J27" s="269"/>
      <c r="K27" s="267"/>
      <c r="L27" s="420"/>
      <c r="P27" s="175" t="s">
        <v>253</v>
      </c>
      <c r="T27">
        <v>26</v>
      </c>
    </row>
    <row r="28" spans="1:20" ht="12.5" x14ac:dyDescent="0.2">
      <c r="A28" s="434"/>
      <c r="B28" s="434"/>
      <c r="C28" s="434"/>
      <c r="D28" s="434"/>
      <c r="E28" s="434"/>
      <c r="F28" s="434"/>
      <c r="G28" s="434"/>
      <c r="H28" s="434"/>
      <c r="I28" s="434"/>
      <c r="J28" s="434"/>
      <c r="K28" s="434"/>
      <c r="L28" s="420"/>
      <c r="P28" s="175" t="s">
        <v>254</v>
      </c>
      <c r="T28">
        <v>27</v>
      </c>
    </row>
    <row r="29" spans="1:20" ht="12.5" x14ac:dyDescent="0.2">
      <c r="A29" s="419" t="s">
        <v>134</v>
      </c>
      <c r="B29" s="432"/>
      <c r="C29" s="432"/>
      <c r="D29" s="432"/>
      <c r="E29" s="432"/>
      <c r="F29" s="432"/>
      <c r="G29" s="432"/>
      <c r="H29" s="432"/>
      <c r="I29" s="432"/>
      <c r="J29" s="432"/>
      <c r="K29" s="420"/>
      <c r="L29" s="420"/>
      <c r="P29" s="175" t="s">
        <v>255</v>
      </c>
      <c r="T29">
        <v>28</v>
      </c>
    </row>
    <row r="30" spans="1:20" ht="12.5" x14ac:dyDescent="0.2">
      <c r="A30" s="419" t="s">
        <v>484</v>
      </c>
      <c r="B30" s="432"/>
      <c r="C30" s="437" t="s">
        <v>306</v>
      </c>
      <c r="D30" s="456"/>
      <c r="E30" s="457"/>
      <c r="F30" s="457"/>
      <c r="G30" s="457"/>
      <c r="H30" s="457"/>
      <c r="I30" s="457"/>
      <c r="J30" s="458"/>
      <c r="K30" s="420"/>
      <c r="L30" s="420"/>
      <c r="P30" s="175" t="s">
        <v>256</v>
      </c>
      <c r="T30">
        <v>29</v>
      </c>
    </row>
    <row r="31" spans="1:20" ht="12.5" x14ac:dyDescent="0.2">
      <c r="A31" s="419" t="s">
        <v>490</v>
      </c>
      <c r="B31" s="432"/>
      <c r="C31" s="432"/>
      <c r="D31" s="456"/>
      <c r="E31" s="457"/>
      <c r="F31" s="457"/>
      <c r="G31" s="457"/>
      <c r="H31" s="457"/>
      <c r="I31" s="458"/>
      <c r="J31" s="269"/>
      <c r="K31" s="420"/>
      <c r="L31" s="420"/>
      <c r="P31" s="175" t="s">
        <v>257</v>
      </c>
      <c r="T31">
        <v>30</v>
      </c>
    </row>
    <row r="32" spans="1:20" ht="13" thickBot="1" x14ac:dyDescent="0.25">
      <c r="A32" s="419" t="s">
        <v>491</v>
      </c>
      <c r="B32" s="432"/>
      <c r="C32" s="432"/>
      <c r="D32" s="456"/>
      <c r="E32" s="457"/>
      <c r="F32" s="457"/>
      <c r="G32" s="457"/>
      <c r="H32" s="457"/>
      <c r="I32" s="458"/>
      <c r="J32" s="269"/>
      <c r="K32" s="420"/>
      <c r="L32" s="420"/>
      <c r="P32" s="175" t="s">
        <v>258</v>
      </c>
      <c r="T32">
        <v>31</v>
      </c>
    </row>
    <row r="33" spans="1:16" ht="13" customHeight="1" thickBot="1" x14ac:dyDescent="0.25">
      <c r="A33" s="419" t="s">
        <v>492</v>
      </c>
      <c r="B33" s="432"/>
      <c r="C33" s="432"/>
      <c r="D33" s="465"/>
      <c r="E33" s="466"/>
      <c r="F33" s="466"/>
      <c r="G33" s="466"/>
      <c r="H33" s="466"/>
      <c r="I33" s="467"/>
      <c r="J33" s="269"/>
      <c r="K33" s="420"/>
      <c r="L33" s="420"/>
      <c r="M33" s="290"/>
      <c r="N33" s="238" t="s">
        <v>514</v>
      </c>
      <c r="O33" s="238"/>
      <c r="P33" s="175" t="s">
        <v>259</v>
      </c>
    </row>
    <row r="34" spans="1:16" ht="12.5" x14ac:dyDescent="0.2">
      <c r="A34" s="434"/>
      <c r="B34" s="434"/>
      <c r="C34" s="434"/>
      <c r="D34" s="434"/>
      <c r="E34" s="434"/>
      <c r="F34" s="434"/>
      <c r="G34" s="434"/>
      <c r="H34" s="434"/>
      <c r="I34" s="434"/>
      <c r="J34" s="434"/>
      <c r="K34" s="434"/>
      <c r="L34" s="420"/>
      <c r="N34" s="238"/>
      <c r="O34" s="238"/>
      <c r="P34" s="175" t="s">
        <v>260</v>
      </c>
    </row>
    <row r="35" spans="1:16" ht="12.5" x14ac:dyDescent="0.2">
      <c r="A35" s="419" t="s">
        <v>135</v>
      </c>
      <c r="B35" s="432"/>
      <c r="C35" s="432"/>
      <c r="D35" s="432"/>
      <c r="E35" s="432"/>
      <c r="F35" s="432"/>
      <c r="G35" s="432"/>
      <c r="H35" s="432"/>
      <c r="I35" s="432"/>
      <c r="J35" s="432"/>
      <c r="K35" s="420"/>
      <c r="L35" s="420"/>
      <c r="P35" s="175" t="s">
        <v>261</v>
      </c>
    </row>
    <row r="36" spans="1:16" ht="12.5" x14ac:dyDescent="0.2">
      <c r="A36" s="271" t="s">
        <v>202</v>
      </c>
      <c r="B36" s="432" t="s">
        <v>206</v>
      </c>
      <c r="C36" s="438"/>
      <c r="D36" s="272" t="s">
        <v>202</v>
      </c>
      <c r="E36" s="432" t="s">
        <v>204</v>
      </c>
      <c r="F36" s="432"/>
      <c r="G36" s="272" t="s">
        <v>202</v>
      </c>
      <c r="H36" s="432" t="s">
        <v>205</v>
      </c>
      <c r="I36" s="269"/>
      <c r="J36" s="432"/>
      <c r="K36" s="420"/>
      <c r="L36" s="420"/>
      <c r="P36" s="175" t="s">
        <v>262</v>
      </c>
    </row>
    <row r="37" spans="1:16" ht="13" thickBot="1" x14ac:dyDescent="0.25">
      <c r="A37" s="419"/>
      <c r="B37" s="432"/>
      <c r="C37" s="432"/>
      <c r="D37" s="432"/>
      <c r="E37" s="432"/>
      <c r="F37" s="432"/>
      <c r="G37" s="432"/>
      <c r="H37" s="432"/>
      <c r="I37" s="432"/>
      <c r="J37" s="432"/>
      <c r="K37" s="420"/>
      <c r="L37" s="420"/>
      <c r="P37" s="175" t="s">
        <v>263</v>
      </c>
    </row>
    <row r="38" spans="1:16" ht="25.5" customHeight="1" thickBot="1" x14ac:dyDescent="0.25">
      <c r="A38" s="420"/>
      <c r="B38" s="483" t="s">
        <v>136</v>
      </c>
      <c r="C38" s="483"/>
      <c r="D38" s="483" t="s">
        <v>137</v>
      </c>
      <c r="E38" s="483"/>
      <c r="F38" s="483"/>
      <c r="G38" s="483"/>
      <c r="H38" s="483" t="s">
        <v>303</v>
      </c>
      <c r="I38" s="483"/>
      <c r="J38" s="432"/>
      <c r="K38" s="420"/>
      <c r="L38" s="420"/>
      <c r="P38" s="175" t="s">
        <v>264</v>
      </c>
    </row>
    <row r="39" spans="1:16" ht="12.5" thickBot="1" x14ac:dyDescent="0.25">
      <c r="A39" s="420"/>
      <c r="B39" s="483"/>
      <c r="C39" s="483"/>
      <c r="D39" s="483"/>
      <c r="E39" s="483"/>
      <c r="F39" s="483"/>
      <c r="G39" s="483"/>
      <c r="H39" s="483"/>
      <c r="I39" s="483"/>
      <c r="J39" s="432"/>
      <c r="K39" s="420"/>
      <c r="L39" s="420"/>
      <c r="P39" s="175" t="s">
        <v>265</v>
      </c>
    </row>
    <row r="40" spans="1:16" ht="12.75" customHeight="1" thickBot="1" x14ac:dyDescent="0.25">
      <c r="A40" s="420"/>
      <c r="B40" s="483" t="s">
        <v>138</v>
      </c>
      <c r="C40" s="483"/>
      <c r="D40" s="483"/>
      <c r="E40" s="483"/>
      <c r="F40" s="483"/>
      <c r="G40" s="483"/>
      <c r="H40" s="468"/>
      <c r="I40" s="468"/>
      <c r="J40" s="432"/>
      <c r="K40" s="420"/>
      <c r="L40" s="420"/>
      <c r="P40" s="175" t="s">
        <v>266</v>
      </c>
    </row>
    <row r="41" spans="1:16" ht="12.5" thickBot="1" x14ac:dyDescent="0.25">
      <c r="A41" s="420"/>
      <c r="B41" s="483"/>
      <c r="C41" s="483"/>
      <c r="D41" s="483"/>
      <c r="E41" s="483"/>
      <c r="F41" s="483"/>
      <c r="G41" s="483"/>
      <c r="H41" s="468"/>
      <c r="I41" s="468"/>
      <c r="J41" s="432"/>
      <c r="K41" s="420"/>
      <c r="L41" s="420"/>
      <c r="P41" s="175" t="s">
        <v>267</v>
      </c>
    </row>
    <row r="42" spans="1:16" ht="12.75" customHeight="1" thickBot="1" x14ac:dyDescent="0.25">
      <c r="A42" s="420"/>
      <c r="B42" s="483" t="s">
        <v>139</v>
      </c>
      <c r="C42" s="483"/>
      <c r="D42" s="483"/>
      <c r="E42" s="483"/>
      <c r="F42" s="483"/>
      <c r="G42" s="483"/>
      <c r="H42" s="468"/>
      <c r="I42" s="468"/>
      <c r="J42" s="432"/>
      <c r="K42" s="420"/>
      <c r="L42" s="420"/>
      <c r="P42" s="175" t="s">
        <v>268</v>
      </c>
    </row>
    <row r="43" spans="1:16" ht="12.5" thickBot="1" x14ac:dyDescent="0.25">
      <c r="A43" s="420"/>
      <c r="B43" s="483"/>
      <c r="C43" s="483"/>
      <c r="D43" s="483"/>
      <c r="E43" s="483"/>
      <c r="F43" s="483"/>
      <c r="G43" s="483"/>
      <c r="H43" s="468"/>
      <c r="I43" s="468"/>
      <c r="J43" s="432"/>
      <c r="K43" s="420"/>
      <c r="L43" s="420"/>
      <c r="P43" s="175" t="s">
        <v>269</v>
      </c>
    </row>
    <row r="44" spans="1:16" ht="12.75" customHeight="1" thickBot="1" x14ac:dyDescent="0.25">
      <c r="A44" s="420"/>
      <c r="B44" s="483" t="s">
        <v>140</v>
      </c>
      <c r="C44" s="483"/>
      <c r="D44" s="483"/>
      <c r="E44" s="483"/>
      <c r="F44" s="483"/>
      <c r="G44" s="483"/>
      <c r="H44" s="468"/>
      <c r="I44" s="468"/>
      <c r="J44" s="432"/>
      <c r="K44" s="420"/>
      <c r="L44" s="420"/>
      <c r="P44" s="175" t="s">
        <v>270</v>
      </c>
    </row>
    <row r="45" spans="1:16" ht="12.5" thickBot="1" x14ac:dyDescent="0.25">
      <c r="A45" s="420"/>
      <c r="B45" s="483"/>
      <c r="C45" s="483"/>
      <c r="D45" s="483"/>
      <c r="E45" s="483"/>
      <c r="F45" s="483"/>
      <c r="G45" s="483"/>
      <c r="H45" s="468"/>
      <c r="I45" s="468"/>
      <c r="J45" s="432"/>
      <c r="K45" s="420"/>
      <c r="L45" s="420"/>
      <c r="P45" s="175" t="s">
        <v>271</v>
      </c>
    </row>
    <row r="46" spans="1:16" ht="12.5" thickBot="1" x14ac:dyDescent="0.25">
      <c r="A46" s="420"/>
      <c r="B46" s="483"/>
      <c r="C46" s="483"/>
      <c r="D46" s="483"/>
      <c r="E46" s="483"/>
      <c r="F46" s="483"/>
      <c r="G46" s="483"/>
      <c r="H46" s="468"/>
      <c r="I46" s="468"/>
      <c r="J46" s="432"/>
      <c r="K46" s="420"/>
      <c r="L46" s="420"/>
      <c r="P46" s="175" t="s">
        <v>272</v>
      </c>
    </row>
    <row r="47" spans="1:16" ht="12.5" x14ac:dyDescent="0.2">
      <c r="A47" s="421"/>
      <c r="B47" s="432"/>
      <c r="C47" s="432"/>
      <c r="D47" s="432"/>
      <c r="E47" s="432"/>
      <c r="F47" s="432"/>
      <c r="G47" s="432"/>
      <c r="H47" s="432"/>
      <c r="I47" s="432"/>
      <c r="J47" s="432"/>
      <c r="K47" s="420"/>
      <c r="L47" s="420"/>
      <c r="P47" s="175" t="s">
        <v>273</v>
      </c>
    </row>
    <row r="48" spans="1:16" x14ac:dyDescent="0.2">
      <c r="A48" s="420"/>
      <c r="B48" s="432"/>
      <c r="C48" s="432"/>
      <c r="D48" s="432"/>
      <c r="E48" s="432"/>
      <c r="F48" s="432"/>
      <c r="G48" s="432"/>
      <c r="H48" s="432"/>
      <c r="I48" s="432"/>
      <c r="J48" s="432"/>
      <c r="K48" s="420"/>
      <c r="L48" s="420"/>
      <c r="P48" s="175" t="s">
        <v>274</v>
      </c>
    </row>
    <row r="49" spans="1:16" x14ac:dyDescent="0.2">
      <c r="A49" s="420"/>
      <c r="B49" s="432"/>
      <c r="C49" s="432"/>
      <c r="D49" s="432"/>
      <c r="E49" s="432"/>
      <c r="F49" s="432"/>
      <c r="G49" s="432"/>
      <c r="H49" s="432"/>
      <c r="I49" s="432"/>
      <c r="J49" s="432"/>
      <c r="K49" s="420"/>
      <c r="L49" s="420"/>
      <c r="P49" s="175" t="s">
        <v>275</v>
      </c>
    </row>
    <row r="50" spans="1:16" x14ac:dyDescent="0.2">
      <c r="A50" s="420"/>
      <c r="B50" s="432"/>
      <c r="C50" s="432"/>
      <c r="D50" s="432"/>
      <c r="E50" s="432"/>
      <c r="F50" s="432"/>
      <c r="G50" s="432"/>
      <c r="H50" s="432"/>
      <c r="I50" s="432"/>
      <c r="J50" s="432"/>
      <c r="K50" s="420"/>
      <c r="L50" s="420"/>
      <c r="O50" s="175"/>
    </row>
    <row r="51" spans="1:16" x14ac:dyDescent="0.2">
      <c r="A51" s="420"/>
      <c r="B51" s="432"/>
      <c r="C51" s="432"/>
      <c r="D51" s="432"/>
      <c r="E51" s="432"/>
      <c r="F51" s="432"/>
      <c r="G51" s="432"/>
      <c r="H51" s="432"/>
      <c r="I51" s="432"/>
      <c r="J51" s="432"/>
      <c r="K51" s="420"/>
      <c r="L51" s="420"/>
    </row>
    <row r="52" spans="1:16" x14ac:dyDescent="0.2">
      <c r="A52" s="420"/>
      <c r="B52" s="432"/>
      <c r="C52" s="432"/>
      <c r="D52" s="432"/>
      <c r="E52" s="432"/>
      <c r="F52" s="432"/>
      <c r="G52" s="432"/>
      <c r="H52" s="432"/>
      <c r="I52" s="432"/>
      <c r="J52" s="432"/>
      <c r="K52" s="420"/>
      <c r="L52" s="420"/>
    </row>
    <row r="53" spans="1:16" x14ac:dyDescent="0.2">
      <c r="A53" s="420"/>
      <c r="B53" s="432"/>
      <c r="C53" s="432"/>
      <c r="D53" s="432"/>
      <c r="E53" s="432"/>
      <c r="F53" s="432"/>
      <c r="G53" s="432"/>
      <c r="H53" s="432"/>
      <c r="I53" s="432"/>
      <c r="J53" s="432"/>
      <c r="K53" s="420"/>
      <c r="L53" s="420"/>
    </row>
    <row r="54" spans="1:16" x14ac:dyDescent="0.2">
      <c r="A54" s="420"/>
      <c r="B54" s="432"/>
      <c r="C54" s="432"/>
      <c r="D54" s="432"/>
      <c r="E54" s="432"/>
      <c r="F54" s="432"/>
      <c r="G54" s="432"/>
      <c r="H54" s="432"/>
      <c r="I54" s="432"/>
      <c r="J54" s="432"/>
      <c r="K54" s="420"/>
      <c r="L54" s="420"/>
    </row>
    <row r="55" spans="1:16" x14ac:dyDescent="0.2">
      <c r="A55" s="420"/>
      <c r="B55" s="432"/>
      <c r="C55" s="432"/>
      <c r="D55" s="432"/>
      <c r="E55" s="432"/>
      <c r="F55" s="432"/>
      <c r="G55" s="432"/>
      <c r="H55" s="432"/>
      <c r="I55" s="432"/>
      <c r="J55" s="432"/>
      <c r="K55" s="420"/>
      <c r="L55" s="420"/>
    </row>
    <row r="56" spans="1:16" x14ac:dyDescent="0.2">
      <c r="A56" s="420"/>
      <c r="B56" s="432"/>
      <c r="C56" s="432"/>
      <c r="D56" s="432"/>
      <c r="E56" s="432"/>
      <c r="F56" s="432"/>
      <c r="G56" s="432"/>
      <c r="H56" s="432"/>
      <c r="I56" s="432"/>
      <c r="J56" s="432"/>
      <c r="K56" s="420"/>
      <c r="L56" s="420"/>
    </row>
    <row r="57" spans="1:16" x14ac:dyDescent="0.2">
      <c r="A57" s="420"/>
      <c r="B57" s="432"/>
      <c r="C57" s="432"/>
      <c r="D57" s="432"/>
      <c r="E57" s="432"/>
      <c r="F57" s="432"/>
      <c r="G57" s="432"/>
      <c r="H57" s="432"/>
      <c r="I57" s="432"/>
      <c r="J57" s="432"/>
      <c r="K57" s="420"/>
      <c r="L57" s="420"/>
    </row>
    <row r="58" spans="1:16" x14ac:dyDescent="0.2">
      <c r="A58" s="420"/>
      <c r="B58" s="432"/>
      <c r="C58" s="432"/>
      <c r="D58" s="432"/>
      <c r="E58" s="432"/>
      <c r="F58" s="432"/>
      <c r="G58" s="432"/>
      <c r="H58" s="432"/>
      <c r="I58" s="432"/>
      <c r="J58" s="432"/>
      <c r="K58" s="420"/>
      <c r="L58" s="420"/>
    </row>
    <row r="59" spans="1:16" x14ac:dyDescent="0.2">
      <c r="A59" s="420"/>
      <c r="B59" s="432"/>
      <c r="C59" s="432"/>
      <c r="D59" s="432"/>
      <c r="E59" s="432"/>
      <c r="F59" s="432"/>
      <c r="G59" s="438" t="s">
        <v>479</v>
      </c>
      <c r="H59" s="439" t="s">
        <v>214</v>
      </c>
      <c r="I59" s="440" t="s">
        <v>215</v>
      </c>
      <c r="J59" s="440"/>
      <c r="K59" s="420"/>
      <c r="L59" s="420"/>
    </row>
    <row r="60" spans="1:16" ht="12.5" x14ac:dyDescent="0.2">
      <c r="A60" s="420"/>
      <c r="B60" s="432"/>
      <c r="C60" s="432"/>
      <c r="D60" s="432"/>
      <c r="E60" s="441" t="s">
        <v>144</v>
      </c>
      <c r="F60" s="432"/>
      <c r="G60" s="432"/>
      <c r="H60" s="432"/>
      <c r="I60" s="432"/>
      <c r="J60" s="432"/>
      <c r="K60" s="420"/>
      <c r="L60" s="420"/>
    </row>
    <row r="61" spans="1:16" ht="13" thickBot="1" x14ac:dyDescent="0.25">
      <c r="A61" s="419" t="s">
        <v>145</v>
      </c>
      <c r="B61" s="432"/>
      <c r="C61" s="432"/>
      <c r="D61" s="432"/>
      <c r="E61" s="432"/>
      <c r="F61" s="432"/>
      <c r="G61" s="432"/>
      <c r="H61" s="432"/>
      <c r="I61" s="432"/>
      <c r="J61" s="432"/>
      <c r="K61" s="420"/>
      <c r="L61" s="420"/>
    </row>
    <row r="62" spans="1:16" ht="12.5" x14ac:dyDescent="0.2">
      <c r="A62" s="442"/>
      <c r="B62" s="442"/>
      <c r="C62" s="442"/>
      <c r="D62" s="442"/>
      <c r="E62" s="442"/>
      <c r="F62" s="442"/>
      <c r="G62" s="442"/>
      <c r="H62" s="442"/>
      <c r="I62" s="442"/>
      <c r="J62" s="442"/>
      <c r="K62" s="442"/>
      <c r="L62" s="420"/>
    </row>
    <row r="63" spans="1:16" ht="12.5" x14ac:dyDescent="0.2">
      <c r="A63" s="419" t="s">
        <v>146</v>
      </c>
      <c r="B63" s="432"/>
      <c r="C63" s="432"/>
      <c r="D63" s="432"/>
      <c r="E63" s="432"/>
      <c r="F63" s="432"/>
      <c r="G63" s="432"/>
      <c r="H63" s="432"/>
      <c r="I63" s="432"/>
      <c r="J63" s="432"/>
      <c r="K63" s="420"/>
      <c r="L63" s="420"/>
    </row>
    <row r="64" spans="1:16" ht="12.5" x14ac:dyDescent="0.2">
      <c r="A64" s="419" t="s">
        <v>493</v>
      </c>
      <c r="B64" s="432"/>
      <c r="C64" s="443" t="s">
        <v>207</v>
      </c>
      <c r="D64" s="273"/>
      <c r="E64" s="432" t="s">
        <v>208</v>
      </c>
      <c r="F64" s="432" t="s">
        <v>209</v>
      </c>
      <c r="G64" s="273"/>
      <c r="H64" s="432" t="s">
        <v>210</v>
      </c>
      <c r="I64" s="432"/>
      <c r="J64" s="432"/>
      <c r="K64" s="420"/>
      <c r="L64" s="420"/>
    </row>
    <row r="65" spans="1:12" ht="12.5" x14ac:dyDescent="0.2">
      <c r="A65" s="419" t="s">
        <v>494</v>
      </c>
      <c r="B65" s="432"/>
      <c r="C65" s="432"/>
      <c r="D65" s="274"/>
      <c r="E65" s="444" t="s">
        <v>304</v>
      </c>
      <c r="F65" s="269"/>
      <c r="G65" s="269"/>
      <c r="H65" s="432"/>
      <c r="I65" s="432"/>
      <c r="J65" s="432"/>
      <c r="K65" s="420"/>
      <c r="L65" s="420"/>
    </row>
    <row r="66" spans="1:12" ht="13" thickBot="1" x14ac:dyDescent="0.25">
      <c r="A66" s="419" t="s">
        <v>495</v>
      </c>
      <c r="B66" s="432"/>
      <c r="C66" s="432"/>
      <c r="D66" s="274"/>
      <c r="E66" s="444" t="s">
        <v>304</v>
      </c>
      <c r="F66" s="269"/>
      <c r="G66" s="269"/>
      <c r="H66" s="432"/>
      <c r="I66" s="432"/>
      <c r="J66" s="432"/>
      <c r="K66" s="420"/>
      <c r="L66" s="420"/>
    </row>
    <row r="67" spans="1:12" ht="12.5" x14ac:dyDescent="0.2">
      <c r="A67" s="442"/>
      <c r="B67" s="442"/>
      <c r="C67" s="442"/>
      <c r="D67" s="442"/>
      <c r="E67" s="442"/>
      <c r="F67" s="442"/>
      <c r="G67" s="442"/>
      <c r="H67" s="442"/>
      <c r="I67" s="442"/>
      <c r="J67" s="442"/>
      <c r="K67" s="442"/>
      <c r="L67" s="420"/>
    </row>
    <row r="68" spans="1:12" ht="12.5" x14ac:dyDescent="0.2">
      <c r="A68" s="419" t="s">
        <v>147</v>
      </c>
      <c r="B68" s="432"/>
      <c r="C68" s="432"/>
      <c r="D68" s="432"/>
      <c r="E68" s="432"/>
      <c r="F68" s="432"/>
      <c r="G68" s="432"/>
      <c r="H68" s="432"/>
      <c r="I68" s="432"/>
      <c r="J68" s="432"/>
      <c r="K68" s="420"/>
      <c r="L68" s="420"/>
    </row>
    <row r="69" spans="1:12" x14ac:dyDescent="0.2">
      <c r="A69" s="445" t="s">
        <v>496</v>
      </c>
      <c r="B69" s="432"/>
      <c r="C69" s="432"/>
      <c r="D69" s="275"/>
      <c r="E69" s="416"/>
      <c r="F69" s="276" t="s">
        <v>611</v>
      </c>
      <c r="G69" s="277"/>
      <c r="H69" s="267" t="s">
        <v>612</v>
      </c>
      <c r="I69" s="277"/>
      <c r="J69" s="631" t="s">
        <v>613</v>
      </c>
      <c r="K69" s="273"/>
      <c r="L69" s="432" t="s">
        <v>212</v>
      </c>
    </row>
    <row r="70" spans="1:12" ht="12.5" x14ac:dyDescent="0.2">
      <c r="A70" s="419" t="s">
        <v>497</v>
      </c>
      <c r="B70" s="432"/>
      <c r="C70" s="432"/>
      <c r="D70" s="272" t="s">
        <v>202</v>
      </c>
      <c r="E70" s="269" t="s">
        <v>213</v>
      </c>
      <c r="F70" s="272" t="s">
        <v>203</v>
      </c>
      <c r="G70" s="269" t="s">
        <v>482</v>
      </c>
      <c r="H70" s="269"/>
      <c r="I70" s="463" t="s">
        <v>614</v>
      </c>
      <c r="J70" s="463"/>
      <c r="K70" s="276" t="s">
        <v>615</v>
      </c>
      <c r="L70" s="420"/>
    </row>
    <row r="71" spans="1:12" ht="12.5" x14ac:dyDescent="0.2">
      <c r="A71" s="419" t="s">
        <v>498</v>
      </c>
      <c r="B71" s="432"/>
      <c r="C71" s="432"/>
      <c r="D71" s="275"/>
      <c r="E71" s="416"/>
      <c r="F71" s="276" t="s">
        <v>611</v>
      </c>
      <c r="G71" s="277"/>
      <c r="H71" s="267" t="s">
        <v>612</v>
      </c>
      <c r="I71" s="277"/>
      <c r="J71" s="631" t="s">
        <v>613</v>
      </c>
      <c r="K71" s="273"/>
      <c r="L71" s="432" t="s">
        <v>212</v>
      </c>
    </row>
    <row r="72" spans="1:12" ht="13" thickBot="1" x14ac:dyDescent="0.25">
      <c r="A72" s="419" t="s">
        <v>499</v>
      </c>
      <c r="B72" s="432"/>
      <c r="C72" s="432"/>
      <c r="D72" s="272" t="s">
        <v>202</v>
      </c>
      <c r="E72" s="269" t="s">
        <v>213</v>
      </c>
      <c r="F72" s="272" t="s">
        <v>202</v>
      </c>
      <c r="G72" s="269" t="s">
        <v>482</v>
      </c>
      <c r="H72" s="269"/>
      <c r="I72" s="464" t="s">
        <v>614</v>
      </c>
      <c r="J72" s="464"/>
      <c r="K72" s="276" t="s">
        <v>615</v>
      </c>
      <c r="L72" s="420"/>
    </row>
    <row r="73" spans="1:12" ht="12.5" x14ac:dyDescent="0.2">
      <c r="A73" s="442"/>
      <c r="B73" s="442"/>
      <c r="C73" s="442"/>
      <c r="D73" s="442"/>
      <c r="E73" s="442"/>
      <c r="F73" s="442"/>
      <c r="G73" s="442"/>
      <c r="H73" s="442"/>
      <c r="I73" s="442"/>
      <c r="J73" s="442"/>
      <c r="K73" s="442"/>
      <c r="L73" s="420"/>
    </row>
    <row r="74" spans="1:12" ht="12.5" x14ac:dyDescent="0.2">
      <c r="A74" s="419" t="s">
        <v>148</v>
      </c>
      <c r="B74" s="432"/>
      <c r="C74" s="432"/>
      <c r="D74" s="432"/>
      <c r="E74" s="432"/>
      <c r="F74" s="432"/>
      <c r="G74" s="432"/>
      <c r="H74" s="432"/>
      <c r="I74" s="432"/>
      <c r="J74" s="432"/>
      <c r="K74" s="420"/>
      <c r="L74" s="420"/>
    </row>
    <row r="75" spans="1:12" ht="12.5" x14ac:dyDescent="0.2">
      <c r="A75" s="419" t="s">
        <v>500</v>
      </c>
      <c r="B75" s="432"/>
      <c r="C75" s="432"/>
      <c r="D75" s="275"/>
      <c r="E75" s="278"/>
      <c r="F75" s="267" t="s">
        <v>611</v>
      </c>
      <c r="G75" s="277"/>
      <c r="H75" s="269" t="s">
        <v>612</v>
      </c>
      <c r="I75" s="277"/>
      <c r="J75" s="269" t="s">
        <v>616</v>
      </c>
      <c r="K75" s="267"/>
      <c r="L75" s="420"/>
    </row>
    <row r="76" spans="1:12" ht="12.5" x14ac:dyDescent="0.2">
      <c r="A76" s="419" t="s">
        <v>501</v>
      </c>
      <c r="B76" s="432"/>
      <c r="C76" s="432"/>
      <c r="D76" s="272" t="s">
        <v>202</v>
      </c>
      <c r="E76" s="269" t="s">
        <v>618</v>
      </c>
      <c r="F76" s="275"/>
      <c r="G76" s="278"/>
      <c r="H76" s="267" t="s">
        <v>611</v>
      </c>
      <c r="I76" s="277"/>
      <c r="J76" s="269" t="s">
        <v>612</v>
      </c>
      <c r="K76" s="277"/>
      <c r="L76" s="420" t="s">
        <v>617</v>
      </c>
    </row>
    <row r="77" spans="1:12" ht="12.5" x14ac:dyDescent="0.2">
      <c r="A77" s="419"/>
      <c r="B77" s="432"/>
      <c r="C77" s="432"/>
      <c r="D77" s="272" t="s">
        <v>202</v>
      </c>
      <c r="E77" s="269" t="s">
        <v>216</v>
      </c>
      <c r="F77" s="279"/>
      <c r="G77" s="279"/>
      <c r="H77" s="276"/>
      <c r="I77" s="280"/>
      <c r="J77" s="276"/>
      <c r="K77" s="267"/>
      <c r="L77" s="420"/>
    </row>
    <row r="78" spans="1:12" ht="13" thickBot="1" x14ac:dyDescent="0.25">
      <c r="A78" s="419" t="s">
        <v>502</v>
      </c>
      <c r="B78" s="432"/>
      <c r="C78" s="432"/>
      <c r="D78" s="269"/>
      <c r="E78" s="269"/>
      <c r="F78" s="272" t="s">
        <v>202</v>
      </c>
      <c r="G78" s="269" t="s">
        <v>219</v>
      </c>
      <c r="H78" s="272" t="s">
        <v>202</v>
      </c>
      <c r="I78" s="432" t="s">
        <v>220</v>
      </c>
      <c r="J78" s="269"/>
      <c r="K78" s="267"/>
      <c r="L78" s="420"/>
    </row>
    <row r="79" spans="1:12" ht="12.5" x14ac:dyDescent="0.2">
      <c r="A79" s="442"/>
      <c r="B79" s="442"/>
      <c r="C79" s="442"/>
      <c r="D79" s="442"/>
      <c r="E79" s="442"/>
      <c r="F79" s="442"/>
      <c r="G79" s="442"/>
      <c r="H79" s="442"/>
      <c r="I79" s="442"/>
      <c r="J79" s="442"/>
      <c r="K79" s="442"/>
      <c r="L79" s="420"/>
    </row>
    <row r="80" spans="1:12" ht="12.5" x14ac:dyDescent="0.2">
      <c r="A80" s="419" t="s">
        <v>149</v>
      </c>
      <c r="B80" s="432"/>
      <c r="C80" s="432"/>
      <c r="D80" s="432"/>
      <c r="E80" s="432"/>
      <c r="F80" s="432"/>
      <c r="G80" s="432"/>
      <c r="H80" s="432"/>
      <c r="I80" s="432"/>
      <c r="J80" s="432"/>
      <c r="K80" s="420"/>
      <c r="L80" s="420"/>
    </row>
    <row r="81" spans="1:12" ht="12.5" x14ac:dyDescent="0.2">
      <c r="A81" s="419" t="s">
        <v>150</v>
      </c>
      <c r="B81" s="432"/>
      <c r="C81" s="432"/>
      <c r="D81" s="432"/>
      <c r="E81" s="432"/>
      <c r="F81" s="432"/>
      <c r="G81" s="432"/>
      <c r="H81" s="432"/>
      <c r="I81" s="432"/>
      <c r="J81" s="432"/>
      <c r="K81" s="420"/>
      <c r="L81" s="420"/>
    </row>
    <row r="82" spans="1:12" ht="12.5" x14ac:dyDescent="0.2">
      <c r="A82" s="419" t="s">
        <v>503</v>
      </c>
      <c r="B82" s="432"/>
      <c r="C82" s="281"/>
      <c r="D82" s="446" t="s">
        <v>222</v>
      </c>
      <c r="E82" s="282"/>
      <c r="F82" s="447" t="s">
        <v>224</v>
      </c>
      <c r="G82" s="462"/>
      <c r="H82" s="462"/>
      <c r="I82" s="632" t="s">
        <v>225</v>
      </c>
      <c r="J82" s="446"/>
      <c r="K82" s="420"/>
      <c r="L82" s="420"/>
    </row>
    <row r="83" spans="1:12" ht="12.5" x14ac:dyDescent="0.2">
      <c r="A83" s="419"/>
      <c r="B83" s="432"/>
      <c r="C83" s="446" t="s">
        <v>227</v>
      </c>
      <c r="D83" s="446"/>
      <c r="E83" s="446"/>
      <c r="F83" s="447" t="s">
        <v>226</v>
      </c>
      <c r="G83" s="461"/>
      <c r="H83" s="461"/>
      <c r="I83" s="632" t="s">
        <v>225</v>
      </c>
      <c r="J83" s="446"/>
      <c r="K83" s="420"/>
      <c r="L83" s="420"/>
    </row>
    <row r="84" spans="1:12" ht="12.5" x14ac:dyDescent="0.2">
      <c r="A84" s="419" t="s">
        <v>504</v>
      </c>
      <c r="B84" s="432"/>
      <c r="C84" s="432"/>
      <c r="D84" s="491"/>
      <c r="E84" s="492"/>
      <c r="F84" s="492"/>
      <c r="G84" s="492"/>
      <c r="H84" s="492"/>
      <c r="I84" s="493"/>
      <c r="J84" s="269"/>
      <c r="K84" s="420"/>
      <c r="L84" s="420"/>
    </row>
    <row r="85" spans="1:12" ht="12.5" x14ac:dyDescent="0.2">
      <c r="A85" s="419" t="s">
        <v>505</v>
      </c>
      <c r="B85" s="432"/>
      <c r="C85" s="432"/>
      <c r="D85" s="491"/>
      <c r="E85" s="492"/>
      <c r="F85" s="492"/>
      <c r="G85" s="492"/>
      <c r="H85" s="492"/>
      <c r="I85" s="493"/>
      <c r="J85" s="269"/>
      <c r="K85" s="420"/>
      <c r="L85" s="420"/>
    </row>
    <row r="86" spans="1:12" ht="12.5" x14ac:dyDescent="0.2">
      <c r="A86" s="419" t="s">
        <v>506</v>
      </c>
      <c r="B86" s="432"/>
      <c r="C86" s="432"/>
      <c r="D86" s="491"/>
      <c r="E86" s="492"/>
      <c r="F86" s="492"/>
      <c r="G86" s="492"/>
      <c r="H86" s="492"/>
      <c r="I86" s="493"/>
      <c r="J86" s="269"/>
      <c r="K86" s="420"/>
      <c r="L86" s="420"/>
    </row>
    <row r="87" spans="1:12" ht="12.5" x14ac:dyDescent="0.2">
      <c r="A87" s="419"/>
      <c r="B87" s="432"/>
      <c r="C87" s="281"/>
      <c r="D87" s="446" t="s">
        <v>276</v>
      </c>
      <c r="E87" s="446"/>
      <c r="F87" s="282"/>
      <c r="G87" s="446" t="s">
        <v>277</v>
      </c>
      <c r="H87" s="446"/>
      <c r="I87" s="283"/>
      <c r="J87" s="446" t="s">
        <v>225</v>
      </c>
      <c r="K87" s="420"/>
      <c r="L87" s="420"/>
    </row>
    <row r="88" spans="1:12" ht="12.5" x14ac:dyDescent="0.2">
      <c r="A88" s="419" t="s">
        <v>507</v>
      </c>
      <c r="B88" s="432"/>
      <c r="C88" s="432"/>
      <c r="D88" s="491"/>
      <c r="E88" s="492"/>
      <c r="F88" s="492"/>
      <c r="G88" s="492"/>
      <c r="H88" s="492"/>
      <c r="I88" s="493"/>
      <c r="J88" s="269"/>
      <c r="K88" s="420"/>
      <c r="L88" s="420"/>
    </row>
    <row r="89" spans="1:12" ht="12.5" x14ac:dyDescent="0.2">
      <c r="A89" s="419" t="s">
        <v>508</v>
      </c>
      <c r="B89" s="432"/>
      <c r="C89" s="432"/>
      <c r="D89" s="491"/>
      <c r="E89" s="492"/>
      <c r="F89" s="492"/>
      <c r="G89" s="492"/>
      <c r="H89" s="492"/>
      <c r="I89" s="493"/>
      <c r="J89" s="269"/>
      <c r="K89" s="420"/>
      <c r="L89" s="420"/>
    </row>
    <row r="90" spans="1:12" ht="12.5" x14ac:dyDescent="0.2">
      <c r="A90" s="419" t="s">
        <v>509</v>
      </c>
      <c r="B90" s="432"/>
      <c r="C90" s="432"/>
      <c r="D90" s="491"/>
      <c r="E90" s="492"/>
      <c r="F90" s="492"/>
      <c r="G90" s="492"/>
      <c r="H90" s="492"/>
      <c r="I90" s="493"/>
      <c r="J90" s="269"/>
      <c r="K90" s="420"/>
      <c r="L90" s="420"/>
    </row>
    <row r="91" spans="1:12" ht="12.5" x14ac:dyDescent="0.2">
      <c r="A91" s="419" t="s">
        <v>510</v>
      </c>
      <c r="B91" s="432"/>
      <c r="C91" s="432"/>
      <c r="D91" s="432"/>
      <c r="E91" s="432"/>
      <c r="F91" s="432"/>
      <c r="G91" s="432"/>
      <c r="H91" s="432"/>
      <c r="I91" s="432"/>
      <c r="J91" s="432"/>
      <c r="K91" s="420"/>
      <c r="L91" s="420"/>
    </row>
    <row r="92" spans="1:12" ht="12.5" x14ac:dyDescent="0.2">
      <c r="A92" s="419" t="s">
        <v>503</v>
      </c>
      <c r="B92" s="432"/>
      <c r="C92" s="281"/>
      <c r="D92" s="446" t="s">
        <v>222</v>
      </c>
      <c r="E92" s="282"/>
      <c r="F92" s="446" t="s">
        <v>224</v>
      </c>
      <c r="G92" s="283"/>
      <c r="H92" s="632" t="s">
        <v>225</v>
      </c>
      <c r="I92" s="269"/>
      <c r="J92" s="432"/>
      <c r="K92" s="420"/>
      <c r="L92" s="420"/>
    </row>
    <row r="93" spans="1:12" ht="12.5" x14ac:dyDescent="0.2">
      <c r="A93" s="419"/>
      <c r="B93" s="432"/>
      <c r="C93" s="446" t="s">
        <v>227</v>
      </c>
      <c r="D93" s="446"/>
      <c r="E93" s="446"/>
      <c r="F93" s="446" t="s">
        <v>226</v>
      </c>
      <c r="G93" s="283"/>
      <c r="H93" s="632" t="s">
        <v>225</v>
      </c>
      <c r="I93" s="269"/>
      <c r="J93" s="432"/>
      <c r="K93" s="420"/>
      <c r="L93" s="420"/>
    </row>
    <row r="94" spans="1:12" ht="12.5" x14ac:dyDescent="0.2">
      <c r="A94" s="419" t="s">
        <v>504</v>
      </c>
      <c r="B94" s="432"/>
      <c r="C94" s="432"/>
      <c r="D94" s="474"/>
      <c r="E94" s="475"/>
      <c r="F94" s="475"/>
      <c r="G94" s="475"/>
      <c r="H94" s="475"/>
      <c r="I94" s="476"/>
      <c r="J94" s="269"/>
      <c r="K94" s="420"/>
      <c r="L94" s="420"/>
    </row>
    <row r="95" spans="1:12" ht="12.5" x14ac:dyDescent="0.2">
      <c r="A95" s="419" t="s">
        <v>505</v>
      </c>
      <c r="B95" s="432"/>
      <c r="C95" s="432"/>
      <c r="D95" s="474"/>
      <c r="E95" s="475"/>
      <c r="F95" s="475"/>
      <c r="G95" s="475"/>
      <c r="H95" s="475"/>
      <c r="I95" s="476"/>
      <c r="J95" s="269"/>
      <c r="K95" s="420"/>
      <c r="L95" s="420"/>
    </row>
    <row r="96" spans="1:12" ht="12.5" x14ac:dyDescent="0.2">
      <c r="A96" s="419" t="s">
        <v>506</v>
      </c>
      <c r="B96" s="432"/>
      <c r="C96" s="432"/>
      <c r="D96" s="474"/>
      <c r="E96" s="475"/>
      <c r="F96" s="475"/>
      <c r="G96" s="475"/>
      <c r="H96" s="475"/>
      <c r="I96" s="476"/>
      <c r="J96" s="269"/>
      <c r="K96" s="420"/>
      <c r="L96" s="420"/>
    </row>
    <row r="97" spans="1:12" ht="12.5" x14ac:dyDescent="0.2">
      <c r="A97" s="419"/>
      <c r="B97" s="432"/>
      <c r="C97" s="281"/>
      <c r="D97" s="446" t="s">
        <v>276</v>
      </c>
      <c r="E97" s="446"/>
      <c r="F97" s="282"/>
      <c r="G97" s="446" t="s">
        <v>277</v>
      </c>
      <c r="H97" s="446"/>
      <c r="I97" s="283"/>
      <c r="J97" s="446" t="s">
        <v>225</v>
      </c>
      <c r="K97" s="420"/>
      <c r="L97" s="420"/>
    </row>
    <row r="98" spans="1:12" ht="12.5" x14ac:dyDescent="0.2">
      <c r="A98" s="419" t="s">
        <v>507</v>
      </c>
      <c r="B98" s="432"/>
      <c r="C98" s="432"/>
      <c r="D98" s="474"/>
      <c r="E98" s="475"/>
      <c r="F98" s="475"/>
      <c r="G98" s="475"/>
      <c r="H98" s="475"/>
      <c r="I98" s="476"/>
      <c r="J98" s="269"/>
      <c r="K98" s="420"/>
      <c r="L98" s="420"/>
    </row>
    <row r="99" spans="1:12" ht="12.5" x14ac:dyDescent="0.2">
      <c r="A99" s="419" t="s">
        <v>508</v>
      </c>
      <c r="B99" s="432"/>
      <c r="C99" s="432"/>
      <c r="D99" s="474"/>
      <c r="E99" s="475"/>
      <c r="F99" s="475"/>
      <c r="G99" s="475"/>
      <c r="H99" s="475"/>
      <c r="I99" s="476"/>
      <c r="J99" s="269"/>
      <c r="K99" s="420"/>
      <c r="L99" s="420"/>
    </row>
    <row r="100" spans="1:12" ht="12.5" x14ac:dyDescent="0.2">
      <c r="A100" s="419" t="s">
        <v>509</v>
      </c>
      <c r="B100" s="432"/>
      <c r="C100" s="432"/>
      <c r="D100" s="474"/>
      <c r="E100" s="475"/>
      <c r="F100" s="475"/>
      <c r="G100" s="475"/>
      <c r="H100" s="475"/>
      <c r="I100" s="476"/>
      <c r="J100" s="269"/>
      <c r="K100" s="420"/>
      <c r="L100" s="420"/>
    </row>
    <row r="101" spans="1:12" x14ac:dyDescent="0.2">
      <c r="A101" s="420"/>
      <c r="B101" s="432"/>
      <c r="C101" s="432"/>
      <c r="D101" s="269"/>
      <c r="E101" s="269"/>
      <c r="F101" s="269"/>
      <c r="G101" s="269"/>
      <c r="H101" s="269"/>
      <c r="I101" s="269"/>
      <c r="J101" s="432"/>
      <c r="K101" s="420"/>
      <c r="L101" s="420"/>
    </row>
    <row r="102" spans="1:12" x14ac:dyDescent="0.2">
      <c r="A102" s="420"/>
      <c r="B102" s="432"/>
      <c r="C102" s="432"/>
      <c r="D102" s="432"/>
      <c r="E102" s="432"/>
      <c r="F102" s="432"/>
      <c r="G102" s="432"/>
      <c r="H102" s="432"/>
      <c r="I102" s="432"/>
      <c r="J102" s="432"/>
      <c r="K102" s="420"/>
      <c r="L102" s="420"/>
    </row>
    <row r="103" spans="1:12" x14ac:dyDescent="0.2">
      <c r="A103" s="420"/>
      <c r="B103" s="432"/>
      <c r="C103" s="432"/>
      <c r="D103" s="432"/>
      <c r="E103" s="432"/>
      <c r="F103" s="432"/>
      <c r="G103" s="432"/>
      <c r="H103" s="432"/>
      <c r="I103" s="432"/>
      <c r="J103" s="432"/>
      <c r="K103" s="420"/>
      <c r="L103" s="420"/>
    </row>
    <row r="104" spans="1:12" x14ac:dyDescent="0.2">
      <c r="A104" s="420"/>
      <c r="B104" s="432"/>
      <c r="C104" s="432"/>
      <c r="D104" s="432"/>
      <c r="E104" s="432"/>
      <c r="F104" s="432"/>
      <c r="G104" s="432"/>
      <c r="H104" s="432"/>
      <c r="I104" s="432"/>
      <c r="J104" s="432"/>
      <c r="K104" s="420"/>
      <c r="L104" s="420"/>
    </row>
    <row r="105" spans="1:12" x14ac:dyDescent="0.2">
      <c r="A105" s="420"/>
      <c r="B105" s="432"/>
      <c r="C105" s="432"/>
      <c r="D105" s="432"/>
      <c r="E105" s="432"/>
      <c r="F105" s="432"/>
      <c r="G105" s="432"/>
      <c r="H105" s="432"/>
      <c r="I105" s="432"/>
      <c r="J105" s="432"/>
      <c r="K105" s="420"/>
      <c r="L105" s="420"/>
    </row>
    <row r="106" spans="1:12" x14ac:dyDescent="0.2">
      <c r="A106" s="420"/>
      <c r="B106" s="432"/>
      <c r="C106" s="432"/>
      <c r="D106" s="432"/>
      <c r="E106" s="432"/>
      <c r="F106" s="432"/>
      <c r="G106" s="432"/>
      <c r="H106" s="432"/>
      <c r="I106" s="432"/>
      <c r="J106" s="432"/>
      <c r="K106" s="420"/>
      <c r="L106" s="420"/>
    </row>
    <row r="107" spans="1:12" x14ac:dyDescent="0.2">
      <c r="A107" s="420"/>
      <c r="B107" s="432"/>
      <c r="C107" s="432"/>
      <c r="D107" s="432"/>
      <c r="E107" s="432"/>
      <c r="F107" s="432"/>
      <c r="G107" s="432"/>
      <c r="H107" s="432"/>
      <c r="I107" s="432"/>
      <c r="J107" s="432"/>
      <c r="K107" s="420"/>
      <c r="L107" s="420"/>
    </row>
    <row r="108" spans="1:12" x14ac:dyDescent="0.2">
      <c r="A108" s="420"/>
      <c r="B108" s="432"/>
      <c r="C108" s="432"/>
      <c r="D108" s="432"/>
      <c r="E108" s="432"/>
      <c r="F108" s="432"/>
      <c r="G108" s="432"/>
      <c r="H108" s="432"/>
      <c r="I108" s="432"/>
      <c r="J108" s="432"/>
      <c r="K108" s="420"/>
      <c r="L108" s="420"/>
    </row>
    <row r="109" spans="1:12" x14ac:dyDescent="0.2">
      <c r="A109" s="420"/>
      <c r="B109" s="432"/>
      <c r="C109" s="432"/>
      <c r="D109" s="432"/>
      <c r="E109" s="432"/>
      <c r="F109" s="432"/>
      <c r="G109" s="432"/>
      <c r="H109" s="432"/>
      <c r="I109" s="432"/>
      <c r="J109" s="432"/>
      <c r="K109" s="420"/>
      <c r="L109" s="420"/>
    </row>
    <row r="110" spans="1:12" x14ac:dyDescent="0.2">
      <c r="A110" s="420"/>
      <c r="B110" s="432"/>
      <c r="C110" s="432"/>
      <c r="D110" s="432"/>
      <c r="E110" s="432"/>
      <c r="F110" s="432"/>
      <c r="G110" s="432"/>
      <c r="H110" s="432"/>
      <c r="I110" s="432"/>
      <c r="J110" s="432"/>
      <c r="K110" s="420"/>
      <c r="L110" s="420"/>
    </row>
    <row r="111" spans="1:12" x14ac:dyDescent="0.2">
      <c r="A111" s="420"/>
      <c r="B111" s="432"/>
      <c r="C111" s="432"/>
      <c r="D111" s="432"/>
      <c r="E111" s="432"/>
      <c r="F111" s="432"/>
      <c r="G111" s="432"/>
      <c r="H111" s="432"/>
      <c r="I111" s="432"/>
      <c r="J111" s="432"/>
      <c r="K111" s="420"/>
      <c r="L111" s="420"/>
    </row>
    <row r="112" spans="1:12" x14ac:dyDescent="0.2">
      <c r="A112" s="420"/>
      <c r="B112" s="432"/>
      <c r="C112" s="432"/>
      <c r="D112" s="432"/>
      <c r="E112" s="432"/>
      <c r="F112" s="432"/>
      <c r="G112" s="432"/>
      <c r="H112" s="432"/>
      <c r="I112" s="432"/>
      <c r="J112" s="432"/>
      <c r="K112" s="420"/>
      <c r="L112" s="420"/>
    </row>
    <row r="113" spans="1:12" x14ac:dyDescent="0.2">
      <c r="A113" s="420"/>
      <c r="B113" s="432"/>
      <c r="C113" s="432"/>
      <c r="D113" s="432"/>
      <c r="E113" s="432"/>
      <c r="F113" s="432"/>
      <c r="G113" s="432"/>
      <c r="H113" s="432"/>
      <c r="I113" s="432"/>
      <c r="J113" s="432"/>
      <c r="K113" s="420"/>
      <c r="L113" s="420"/>
    </row>
    <row r="114" spans="1:12" x14ac:dyDescent="0.2">
      <c r="A114" s="420"/>
      <c r="B114" s="432"/>
      <c r="C114" s="432"/>
      <c r="D114" s="432"/>
      <c r="E114" s="432"/>
      <c r="F114" s="432"/>
      <c r="G114" s="432"/>
      <c r="H114" s="432"/>
      <c r="I114" s="432"/>
      <c r="J114" s="432"/>
      <c r="K114" s="420"/>
      <c r="L114" s="420"/>
    </row>
    <row r="115" spans="1:12" x14ac:dyDescent="0.2">
      <c r="A115" s="420"/>
      <c r="B115" s="432"/>
      <c r="C115" s="432"/>
      <c r="D115" s="432"/>
      <c r="E115" s="432"/>
      <c r="F115" s="432"/>
      <c r="G115" s="432"/>
      <c r="H115" s="432"/>
      <c r="I115" s="432"/>
      <c r="J115" s="432"/>
      <c r="K115" s="420"/>
      <c r="L115" s="420"/>
    </row>
    <row r="116" spans="1:12" x14ac:dyDescent="0.2">
      <c r="A116" s="420"/>
      <c r="B116" s="432"/>
      <c r="C116" s="432"/>
      <c r="D116" s="432"/>
      <c r="E116" s="432"/>
      <c r="F116" s="432"/>
      <c r="G116" s="432"/>
      <c r="H116" s="432"/>
      <c r="I116" s="432"/>
      <c r="J116" s="432"/>
      <c r="K116" s="420"/>
      <c r="L116" s="420"/>
    </row>
    <row r="117" spans="1:12" x14ac:dyDescent="0.2">
      <c r="A117" s="420"/>
      <c r="B117" s="432"/>
      <c r="C117" s="432"/>
      <c r="D117" s="432"/>
      <c r="E117" s="432"/>
      <c r="F117" s="432"/>
      <c r="G117" s="432"/>
      <c r="H117" s="432"/>
      <c r="I117" s="432"/>
      <c r="J117" s="432"/>
      <c r="K117" s="420"/>
      <c r="L117" s="420"/>
    </row>
    <row r="118" spans="1:12" x14ac:dyDescent="0.2">
      <c r="A118" s="420"/>
      <c r="B118" s="432"/>
      <c r="C118" s="432"/>
      <c r="D118" s="432"/>
      <c r="E118" s="432"/>
      <c r="F118" s="432"/>
      <c r="G118" s="432"/>
      <c r="H118" s="432"/>
      <c r="I118" s="432"/>
      <c r="J118" s="432"/>
      <c r="K118" s="420"/>
      <c r="L118" s="420"/>
    </row>
    <row r="119" spans="1:12" x14ac:dyDescent="0.2">
      <c r="A119" s="420"/>
      <c r="B119" s="432"/>
      <c r="C119" s="432"/>
      <c r="D119" s="432"/>
      <c r="E119" s="432"/>
      <c r="F119" s="432"/>
      <c r="G119" s="432"/>
      <c r="H119" s="432"/>
      <c r="I119" s="432"/>
      <c r="J119" s="432"/>
      <c r="K119" s="420"/>
      <c r="L119" s="420"/>
    </row>
    <row r="120" spans="1:12" ht="12.5" thickBot="1" x14ac:dyDescent="0.25">
      <c r="A120" s="420"/>
      <c r="B120" s="432"/>
      <c r="C120" s="432"/>
      <c r="D120" s="432"/>
      <c r="E120" s="432"/>
      <c r="F120" s="432"/>
      <c r="G120" s="432"/>
      <c r="H120" s="432"/>
      <c r="I120" s="432"/>
      <c r="J120" s="432"/>
      <c r="K120" s="420"/>
      <c r="L120" s="420"/>
    </row>
    <row r="121" spans="1:12" ht="12.5" x14ac:dyDescent="0.2">
      <c r="A121" s="434"/>
      <c r="B121" s="434"/>
      <c r="C121" s="434"/>
      <c r="D121" s="434"/>
      <c r="E121" s="434"/>
      <c r="F121" s="434"/>
      <c r="G121" s="448" t="s">
        <v>479</v>
      </c>
      <c r="H121" s="449" t="s">
        <v>214</v>
      </c>
      <c r="I121" s="450" t="s">
        <v>215</v>
      </c>
      <c r="J121" s="450"/>
      <c r="K121" s="434"/>
      <c r="L121" s="420"/>
    </row>
    <row r="122" spans="1:12" ht="12.5" x14ac:dyDescent="0.2">
      <c r="A122" s="419" t="s">
        <v>151</v>
      </c>
      <c r="B122" s="432"/>
      <c r="C122" s="432"/>
      <c r="D122" s="432"/>
      <c r="E122" s="432"/>
      <c r="F122" s="432"/>
      <c r="G122" s="432"/>
      <c r="H122" s="432"/>
      <c r="I122" s="432"/>
      <c r="J122" s="432"/>
      <c r="K122" s="420"/>
      <c r="L122" s="420"/>
    </row>
    <row r="123" spans="1:12" ht="12.5" x14ac:dyDescent="0.2">
      <c r="A123" s="419" t="s">
        <v>152</v>
      </c>
      <c r="B123" s="432"/>
      <c r="C123" s="432"/>
      <c r="D123" s="432"/>
      <c r="E123" s="432"/>
      <c r="F123" s="432"/>
      <c r="G123" s="432"/>
      <c r="H123" s="432"/>
      <c r="I123" s="432"/>
      <c r="J123" s="432"/>
      <c r="K123" s="420"/>
      <c r="L123" s="420"/>
    </row>
    <row r="124" spans="1:12" ht="12.5" x14ac:dyDescent="0.2">
      <c r="A124" s="435"/>
      <c r="B124" s="281" t="s">
        <v>202</v>
      </c>
      <c r="C124" s="446" t="s">
        <v>619</v>
      </c>
      <c r="D124" s="446"/>
      <c r="E124" s="283" t="s">
        <v>286</v>
      </c>
      <c r="F124" s="432" t="s">
        <v>285</v>
      </c>
      <c r="G124" s="432"/>
      <c r="H124" s="432"/>
      <c r="I124" s="432"/>
      <c r="J124" s="432"/>
      <c r="K124" s="420"/>
      <c r="L124" s="420"/>
    </row>
    <row r="125" spans="1:12" ht="12.5" x14ac:dyDescent="0.2">
      <c r="A125" s="435"/>
      <c r="B125" s="281" t="s">
        <v>203</v>
      </c>
      <c r="C125" s="446" t="s">
        <v>620</v>
      </c>
      <c r="D125" s="432"/>
      <c r="E125" s="283"/>
      <c r="F125" s="432" t="s">
        <v>285</v>
      </c>
      <c r="G125" s="432"/>
      <c r="H125" s="432"/>
      <c r="I125" s="432"/>
      <c r="J125" s="432"/>
      <c r="K125" s="420"/>
      <c r="L125" s="420"/>
    </row>
    <row r="126" spans="1:12" x14ac:dyDescent="0.2">
      <c r="A126" s="432"/>
      <c r="B126" s="281" t="s">
        <v>203</v>
      </c>
      <c r="C126" s="446" t="s">
        <v>278</v>
      </c>
      <c r="D126" s="446"/>
      <c r="E126" s="446"/>
      <c r="F126" s="432"/>
      <c r="G126" s="432"/>
      <c r="H126" s="432"/>
      <c r="I126" s="432"/>
      <c r="J126" s="432"/>
      <c r="K126" s="420"/>
      <c r="L126" s="420"/>
    </row>
    <row r="127" spans="1:12" ht="12.5" x14ac:dyDescent="0.2">
      <c r="A127" s="435"/>
      <c r="B127" s="281" t="s">
        <v>202</v>
      </c>
      <c r="C127" s="446" t="s">
        <v>279</v>
      </c>
      <c r="D127" s="462"/>
      <c r="E127" s="462"/>
      <c r="F127" s="462"/>
      <c r="G127" s="269" t="s">
        <v>280</v>
      </c>
      <c r="H127" s="432"/>
      <c r="I127" s="432"/>
      <c r="J127" s="432"/>
      <c r="K127" s="420"/>
      <c r="L127" s="420"/>
    </row>
    <row r="128" spans="1:12" ht="12.5" x14ac:dyDescent="0.2">
      <c r="A128" s="435" t="s">
        <v>153</v>
      </c>
      <c r="B128" s="432"/>
      <c r="C128" s="432"/>
      <c r="D128" s="432"/>
      <c r="E128" s="432"/>
      <c r="F128" s="432"/>
      <c r="G128" s="432"/>
      <c r="H128" s="432"/>
      <c r="I128" s="432"/>
      <c r="J128" s="432"/>
      <c r="K128" s="420"/>
      <c r="L128" s="420"/>
    </row>
    <row r="129" spans="1:12" ht="12.5" x14ac:dyDescent="0.2">
      <c r="A129" s="419" t="s">
        <v>281</v>
      </c>
      <c r="B129" s="284" t="s">
        <v>202</v>
      </c>
      <c r="C129" s="451" t="s">
        <v>282</v>
      </c>
      <c r="D129" s="273"/>
      <c r="E129" s="432" t="s">
        <v>283</v>
      </c>
      <c r="F129" s="284" t="s">
        <v>202</v>
      </c>
      <c r="G129" s="432" t="s">
        <v>284</v>
      </c>
      <c r="H129" s="432"/>
      <c r="I129" s="273"/>
      <c r="J129" s="269" t="s">
        <v>283</v>
      </c>
      <c r="K129" s="420"/>
      <c r="L129" s="420"/>
    </row>
    <row r="130" spans="1:12" ht="12.5" x14ac:dyDescent="0.2">
      <c r="A130" s="419" t="s">
        <v>286</v>
      </c>
      <c r="B130" s="284" t="s">
        <v>202</v>
      </c>
      <c r="C130" s="451" t="s">
        <v>287</v>
      </c>
      <c r="D130" s="269"/>
      <c r="E130" s="273"/>
      <c r="F130" s="269" t="s">
        <v>283</v>
      </c>
      <c r="G130" s="284" t="s">
        <v>202</v>
      </c>
      <c r="H130" s="432" t="s">
        <v>288</v>
      </c>
      <c r="I130" s="273"/>
      <c r="J130" s="269" t="s">
        <v>283</v>
      </c>
      <c r="K130" s="420"/>
      <c r="L130" s="420"/>
    </row>
    <row r="131" spans="1:12" ht="13" thickBot="1" x14ac:dyDescent="0.25">
      <c r="A131" s="419"/>
      <c r="B131" s="286" t="s">
        <v>202</v>
      </c>
      <c r="C131" s="446" t="s">
        <v>279</v>
      </c>
      <c r="D131" s="462"/>
      <c r="E131" s="462"/>
      <c r="F131" s="269" t="s">
        <v>289</v>
      </c>
      <c r="G131" s="432"/>
      <c r="H131" s="432"/>
      <c r="I131" s="432"/>
      <c r="J131" s="432"/>
      <c r="K131" s="420"/>
      <c r="L131" s="420"/>
    </row>
    <row r="132" spans="1:12" ht="12.5" x14ac:dyDescent="0.2">
      <c r="A132" s="442"/>
      <c r="B132" s="442"/>
      <c r="C132" s="442"/>
      <c r="D132" s="442"/>
      <c r="E132" s="442"/>
      <c r="F132" s="442"/>
      <c r="G132" s="442"/>
      <c r="H132" s="442"/>
      <c r="I132" s="442"/>
      <c r="J132" s="442"/>
      <c r="K132" s="442"/>
      <c r="L132" s="420"/>
    </row>
    <row r="133" spans="1:12" ht="12.5" x14ac:dyDescent="0.2">
      <c r="A133" s="419" t="s">
        <v>154</v>
      </c>
      <c r="B133" s="432"/>
      <c r="C133" s="432"/>
      <c r="D133" s="432"/>
      <c r="E133" s="432"/>
      <c r="F133" s="432"/>
      <c r="G133" s="432"/>
      <c r="H133" s="432"/>
      <c r="I133" s="432"/>
      <c r="J133" s="432"/>
      <c r="K133" s="420"/>
      <c r="L133" s="420"/>
    </row>
    <row r="134" spans="1:12" ht="12.5" x14ac:dyDescent="0.2">
      <c r="A134" s="419" t="s">
        <v>290</v>
      </c>
      <c r="B134" s="432"/>
      <c r="C134" s="432"/>
      <c r="D134" s="272" t="s">
        <v>202</v>
      </c>
      <c r="E134" s="632" t="s">
        <v>511</v>
      </c>
      <c r="F134" s="632"/>
      <c r="G134" s="272" t="s">
        <v>202</v>
      </c>
      <c r="H134" s="632" t="s">
        <v>291</v>
      </c>
      <c r="I134" s="632"/>
      <c r="J134" s="272" t="s">
        <v>202</v>
      </c>
      <c r="K134" s="633" t="s">
        <v>292</v>
      </c>
      <c r="L134" s="420"/>
    </row>
    <row r="135" spans="1:12" ht="12.5" x14ac:dyDescent="0.2">
      <c r="A135" s="419" t="s">
        <v>155</v>
      </c>
      <c r="B135" s="432"/>
      <c r="C135" s="432"/>
      <c r="D135" s="474"/>
      <c r="E135" s="475"/>
      <c r="F135" s="475"/>
      <c r="G135" s="475"/>
      <c r="H135" s="475"/>
      <c r="I135" s="475"/>
      <c r="J135" s="476"/>
      <c r="K135" s="267"/>
      <c r="L135" s="420"/>
    </row>
    <row r="136" spans="1:12" ht="13" thickBot="1" x14ac:dyDescent="0.25">
      <c r="A136" s="419" t="s">
        <v>293</v>
      </c>
      <c r="B136" s="432"/>
      <c r="C136" s="432"/>
      <c r="D136" s="287" t="s">
        <v>202</v>
      </c>
      <c r="E136" s="285" t="s">
        <v>295</v>
      </c>
      <c r="F136" s="283" t="s">
        <v>480</v>
      </c>
      <c r="G136" s="283"/>
      <c r="H136" s="285" t="s">
        <v>296</v>
      </c>
      <c r="I136" s="267"/>
      <c r="J136" s="272" t="s">
        <v>202</v>
      </c>
      <c r="K136" s="632" t="s">
        <v>294</v>
      </c>
      <c r="L136" s="420"/>
    </row>
    <row r="137" spans="1:12" ht="12.5" x14ac:dyDescent="0.2">
      <c r="A137" s="442"/>
      <c r="B137" s="442"/>
      <c r="C137" s="442"/>
      <c r="D137" s="442"/>
      <c r="E137" s="442"/>
      <c r="F137" s="442"/>
      <c r="G137" s="442"/>
      <c r="H137" s="442"/>
      <c r="I137" s="442"/>
      <c r="J137" s="442"/>
      <c r="K137" s="442"/>
      <c r="L137" s="420"/>
    </row>
    <row r="138" spans="1:12" ht="12.5" x14ac:dyDescent="0.2">
      <c r="A138" s="419" t="s">
        <v>156</v>
      </c>
      <c r="B138" s="432"/>
      <c r="C138" s="432"/>
      <c r="D138" s="432"/>
      <c r="E138" s="432"/>
      <c r="F138" s="432"/>
      <c r="G138" s="432"/>
      <c r="H138" s="432"/>
      <c r="I138" s="432"/>
      <c r="J138" s="432"/>
      <c r="K138" s="420"/>
      <c r="L138" s="420"/>
    </row>
    <row r="139" spans="1:12" ht="12.5" x14ac:dyDescent="0.2">
      <c r="A139" s="419" t="s">
        <v>297</v>
      </c>
      <c r="B139" s="432"/>
      <c r="C139" s="432"/>
      <c r="D139" s="272" t="s">
        <v>202</v>
      </c>
      <c r="E139" s="432" t="s">
        <v>219</v>
      </c>
      <c r="F139" s="272" t="s">
        <v>202</v>
      </c>
      <c r="G139" s="269" t="s">
        <v>220</v>
      </c>
      <c r="H139" s="432"/>
      <c r="I139" s="432"/>
      <c r="J139" s="432"/>
      <c r="K139" s="420"/>
      <c r="L139" s="420"/>
    </row>
    <row r="140" spans="1:12" ht="12.5" x14ac:dyDescent="0.2">
      <c r="A140" s="419" t="s">
        <v>298</v>
      </c>
      <c r="B140" s="432"/>
      <c r="C140" s="432"/>
      <c r="D140" s="272" t="s">
        <v>202</v>
      </c>
      <c r="E140" s="432" t="s">
        <v>219</v>
      </c>
      <c r="F140" s="272" t="s">
        <v>202</v>
      </c>
      <c r="G140" s="269" t="s">
        <v>220</v>
      </c>
      <c r="H140" s="432"/>
      <c r="I140" s="432"/>
      <c r="J140" s="432"/>
      <c r="K140" s="420"/>
      <c r="L140" s="420"/>
    </row>
    <row r="141" spans="1:12" ht="12.5" x14ac:dyDescent="0.2">
      <c r="A141" s="419" t="s">
        <v>299</v>
      </c>
      <c r="B141" s="432"/>
      <c r="C141" s="432"/>
      <c r="D141" s="272" t="s">
        <v>202</v>
      </c>
      <c r="E141" s="432" t="s">
        <v>300</v>
      </c>
      <c r="F141" s="288" t="s">
        <v>202</v>
      </c>
      <c r="G141" s="267" t="s">
        <v>302</v>
      </c>
      <c r="H141" s="420"/>
      <c r="I141" s="420"/>
      <c r="J141" s="420"/>
      <c r="K141" s="420"/>
      <c r="L141" s="420"/>
    </row>
    <row r="142" spans="1:12" ht="13" thickBot="1" x14ac:dyDescent="0.25">
      <c r="A142" s="419"/>
      <c r="B142" s="420"/>
      <c r="C142" s="420"/>
      <c r="D142" s="272" t="s">
        <v>202</v>
      </c>
      <c r="E142" s="432" t="s">
        <v>301</v>
      </c>
      <c r="F142" s="272"/>
      <c r="G142" s="415"/>
      <c r="H142" s="432" t="s">
        <v>609</v>
      </c>
      <c r="I142" s="272"/>
      <c r="J142" s="420" t="s">
        <v>610</v>
      </c>
      <c r="K142" s="420"/>
      <c r="L142" s="420"/>
    </row>
    <row r="143" spans="1:12" ht="12.5" x14ac:dyDescent="0.2">
      <c r="A143" s="442"/>
      <c r="B143" s="442"/>
      <c r="C143" s="442"/>
      <c r="D143" s="442"/>
      <c r="E143" s="442"/>
      <c r="F143" s="442"/>
      <c r="G143" s="442"/>
      <c r="H143" s="442"/>
      <c r="I143" s="442"/>
      <c r="J143" s="442"/>
      <c r="K143" s="442"/>
      <c r="L143" s="420"/>
    </row>
    <row r="144" spans="1:12" ht="12.5" x14ac:dyDescent="0.2">
      <c r="A144" s="452"/>
      <c r="B144" s="452"/>
      <c r="C144" s="452"/>
      <c r="D144" s="452"/>
      <c r="E144" s="452"/>
      <c r="F144" s="452"/>
      <c r="G144" s="452"/>
      <c r="H144" s="452"/>
      <c r="I144" s="452"/>
      <c r="J144" s="452"/>
      <c r="K144" s="420"/>
      <c r="L144" s="420"/>
    </row>
    <row r="145" spans="1:12" ht="13" thickBot="1" x14ac:dyDescent="0.25">
      <c r="A145" s="419" t="s">
        <v>157</v>
      </c>
      <c r="B145" s="420"/>
      <c r="C145" s="420"/>
      <c r="D145" s="420"/>
      <c r="E145" s="420"/>
      <c r="F145" s="420"/>
      <c r="G145" s="420"/>
      <c r="H145" s="420"/>
      <c r="I145" s="420"/>
      <c r="J145" s="420"/>
      <c r="K145" s="420"/>
      <c r="L145" s="420"/>
    </row>
    <row r="146" spans="1:12" ht="12.5" x14ac:dyDescent="0.2">
      <c r="A146" s="434"/>
      <c r="B146" s="434"/>
      <c r="C146" s="434"/>
      <c r="D146" s="434"/>
      <c r="E146" s="434"/>
      <c r="F146" s="434"/>
      <c r="G146" s="434"/>
      <c r="H146" s="434"/>
      <c r="I146" s="434"/>
      <c r="J146" s="434"/>
      <c r="K146" s="434"/>
      <c r="L146" s="420"/>
    </row>
    <row r="147" spans="1:12" ht="12.5" x14ac:dyDescent="0.2">
      <c r="A147" s="426"/>
      <c r="B147" s="487"/>
      <c r="C147" s="487"/>
      <c r="D147" s="487"/>
      <c r="E147" s="487"/>
      <c r="F147" s="487"/>
      <c r="G147" s="487"/>
      <c r="H147" s="487"/>
      <c r="I147" s="487"/>
      <c r="J147" s="487"/>
      <c r="K147" s="487"/>
      <c r="L147" s="420"/>
    </row>
    <row r="148" spans="1:12" x14ac:dyDescent="0.2">
      <c r="A148" s="420"/>
      <c r="B148" s="487"/>
      <c r="C148" s="487"/>
      <c r="D148" s="487"/>
      <c r="E148" s="487"/>
      <c r="F148" s="487"/>
      <c r="G148" s="487"/>
      <c r="H148" s="487"/>
      <c r="I148" s="487"/>
      <c r="J148" s="487"/>
      <c r="K148" s="487"/>
      <c r="L148" s="420"/>
    </row>
    <row r="149" spans="1:12" x14ac:dyDescent="0.2">
      <c r="A149" s="420"/>
      <c r="B149" s="267"/>
      <c r="C149" s="267"/>
      <c r="D149" s="267"/>
      <c r="E149" s="267"/>
      <c r="F149" s="267"/>
      <c r="G149" s="267"/>
      <c r="H149" s="267"/>
      <c r="I149" s="267"/>
      <c r="J149" s="267"/>
      <c r="K149" s="267"/>
      <c r="L149" s="420"/>
    </row>
    <row r="150" spans="1:12" x14ac:dyDescent="0.2">
      <c r="A150" s="420"/>
      <c r="B150" s="267"/>
      <c r="C150" s="267"/>
      <c r="D150" s="267"/>
      <c r="E150" s="267"/>
      <c r="F150" s="267"/>
      <c r="G150" s="267"/>
      <c r="H150" s="267"/>
      <c r="I150" s="267"/>
      <c r="J150" s="267"/>
      <c r="K150" s="267"/>
      <c r="L150" s="420"/>
    </row>
    <row r="151" spans="1:12" x14ac:dyDescent="0.2">
      <c r="A151" s="420"/>
      <c r="B151" s="420"/>
      <c r="C151" s="420"/>
      <c r="D151" s="420"/>
      <c r="E151" s="420"/>
      <c r="F151" s="420"/>
      <c r="G151" s="420"/>
      <c r="H151" s="420"/>
      <c r="I151" s="420"/>
      <c r="J151" s="420"/>
      <c r="K151" s="420"/>
      <c r="L151" s="420"/>
    </row>
    <row r="152" spans="1:12" x14ac:dyDescent="0.2">
      <c r="A152" s="420"/>
      <c r="B152" s="420"/>
      <c r="C152" s="420"/>
      <c r="D152" s="420"/>
      <c r="E152" s="420"/>
      <c r="F152" s="420"/>
      <c r="G152" s="420"/>
      <c r="H152" s="420"/>
      <c r="I152" s="420"/>
      <c r="J152" s="420"/>
      <c r="K152" s="420"/>
      <c r="L152" s="420"/>
    </row>
    <row r="153" spans="1:12" x14ac:dyDescent="0.2">
      <c r="A153" s="420"/>
      <c r="B153" s="420"/>
      <c r="C153" s="420"/>
      <c r="D153" s="420"/>
      <c r="E153" s="420"/>
      <c r="F153" s="420"/>
      <c r="G153" s="420"/>
      <c r="H153" s="420"/>
      <c r="I153" s="420"/>
      <c r="J153" s="420"/>
      <c r="K153" s="420"/>
      <c r="L153" s="420"/>
    </row>
    <row r="154" spans="1:12" x14ac:dyDescent="0.2">
      <c r="A154" s="420"/>
      <c r="B154" s="420"/>
      <c r="C154" s="420"/>
      <c r="D154" s="420"/>
      <c r="E154" s="420"/>
      <c r="F154" s="420"/>
      <c r="G154" s="420"/>
      <c r="H154" s="420"/>
      <c r="I154" s="420"/>
      <c r="J154" s="420"/>
      <c r="K154" s="420"/>
      <c r="L154" s="420"/>
    </row>
    <row r="155" spans="1:12" x14ac:dyDescent="0.2">
      <c r="A155" s="420"/>
      <c r="B155" s="420"/>
      <c r="C155" s="420"/>
      <c r="D155" s="420"/>
      <c r="E155" s="420"/>
      <c r="F155" s="420"/>
      <c r="G155" s="420"/>
      <c r="H155" s="420"/>
      <c r="I155" s="420"/>
      <c r="J155" s="420"/>
      <c r="K155" s="420"/>
      <c r="L155" s="420"/>
    </row>
    <row r="156" spans="1:12" x14ac:dyDescent="0.2">
      <c r="A156" s="420"/>
      <c r="B156" s="420"/>
      <c r="C156" s="420"/>
      <c r="D156" s="420"/>
      <c r="E156" s="420"/>
      <c r="F156" s="420"/>
      <c r="G156" s="420"/>
      <c r="H156" s="420"/>
      <c r="I156" s="420"/>
      <c r="J156" s="420"/>
      <c r="K156" s="420"/>
      <c r="L156" s="420"/>
    </row>
    <row r="157" spans="1:12" x14ac:dyDescent="0.2">
      <c r="A157" s="420"/>
      <c r="B157" s="420"/>
      <c r="C157" s="420"/>
      <c r="D157" s="420"/>
      <c r="E157" s="420"/>
      <c r="F157" s="420"/>
      <c r="G157" s="420"/>
      <c r="H157" s="420"/>
      <c r="I157" s="420"/>
      <c r="J157" s="420"/>
      <c r="K157" s="420"/>
      <c r="L157" s="420"/>
    </row>
    <row r="158" spans="1:12" x14ac:dyDescent="0.2">
      <c r="A158" s="420"/>
      <c r="B158" s="420"/>
      <c r="C158" s="420"/>
      <c r="D158" s="420"/>
      <c r="E158" s="420"/>
      <c r="F158" s="420"/>
      <c r="G158" s="420"/>
      <c r="H158" s="420"/>
      <c r="I158" s="420"/>
      <c r="J158" s="420"/>
      <c r="K158" s="420"/>
      <c r="L158" s="420"/>
    </row>
    <row r="159" spans="1:12" x14ac:dyDescent="0.2">
      <c r="A159" s="420"/>
      <c r="B159" s="420"/>
      <c r="C159" s="420"/>
      <c r="D159" s="420"/>
      <c r="E159" s="420"/>
      <c r="F159" s="420"/>
      <c r="G159" s="420"/>
      <c r="H159" s="420"/>
      <c r="I159" s="420"/>
      <c r="J159" s="420"/>
      <c r="K159" s="420"/>
      <c r="L159" s="420"/>
    </row>
    <row r="160" spans="1:12" x14ac:dyDescent="0.2">
      <c r="A160" s="420"/>
      <c r="B160" s="420"/>
      <c r="C160" s="420"/>
      <c r="D160" s="420"/>
      <c r="E160" s="420"/>
      <c r="F160" s="420"/>
      <c r="G160" s="420"/>
      <c r="H160" s="420"/>
      <c r="I160" s="420"/>
      <c r="J160" s="420"/>
      <c r="K160" s="420"/>
      <c r="L160" s="420"/>
    </row>
    <row r="161" spans="1:12" ht="12.5" x14ac:dyDescent="0.2">
      <c r="A161" s="420"/>
      <c r="B161" s="453"/>
      <c r="C161" s="453"/>
      <c r="D161" s="453"/>
      <c r="E161" s="419" t="s">
        <v>158</v>
      </c>
      <c r="F161" s="420"/>
      <c r="G161" s="420"/>
      <c r="H161" s="420"/>
      <c r="I161" s="420"/>
      <c r="J161" s="420"/>
      <c r="K161" s="420"/>
      <c r="L161" s="420"/>
    </row>
    <row r="162" spans="1:12" ht="13" thickBot="1" x14ac:dyDescent="0.25">
      <c r="A162" s="419" t="s">
        <v>159</v>
      </c>
      <c r="B162" s="453"/>
      <c r="C162" s="453"/>
      <c r="D162" s="453"/>
      <c r="E162" s="453"/>
      <c r="F162" s="420"/>
      <c r="G162" s="420"/>
      <c r="H162" s="420"/>
      <c r="I162" s="420"/>
      <c r="J162" s="420"/>
      <c r="K162" s="420"/>
      <c r="L162" s="420"/>
    </row>
    <row r="163" spans="1:12" ht="12.5" x14ac:dyDescent="0.2">
      <c r="A163" s="442"/>
      <c r="B163" s="442"/>
      <c r="C163" s="442"/>
      <c r="D163" s="442"/>
      <c r="E163" s="442"/>
      <c r="F163" s="442"/>
      <c r="G163" s="442"/>
      <c r="H163" s="442"/>
      <c r="I163" s="442"/>
      <c r="J163" s="442"/>
      <c r="K163" s="442"/>
      <c r="L163" s="420"/>
    </row>
    <row r="164" spans="1:12" ht="13" thickBot="1" x14ac:dyDescent="0.25">
      <c r="A164" s="420"/>
      <c r="B164" s="420"/>
      <c r="C164" s="419"/>
      <c r="D164" s="453"/>
      <c r="E164" s="453"/>
      <c r="F164" s="453"/>
      <c r="G164" s="453"/>
      <c r="H164" s="420"/>
      <c r="I164" s="420"/>
      <c r="J164" s="420"/>
      <c r="K164" s="420"/>
      <c r="L164" s="420"/>
    </row>
    <row r="165" spans="1:12" ht="12.5" thickBot="1" x14ac:dyDescent="0.25">
      <c r="A165" s="420"/>
      <c r="B165" s="460" t="s">
        <v>160</v>
      </c>
      <c r="C165" s="460"/>
      <c r="D165" s="460" t="s">
        <v>161</v>
      </c>
      <c r="E165" s="460"/>
      <c r="F165" s="460" t="s">
        <v>162</v>
      </c>
      <c r="G165" s="460"/>
      <c r="H165" s="460" t="s">
        <v>163</v>
      </c>
      <c r="I165" s="460"/>
      <c r="J165" s="460" t="s">
        <v>164</v>
      </c>
      <c r="K165" s="460"/>
      <c r="L165" s="420"/>
    </row>
    <row r="166" spans="1:12" ht="12.5" thickBot="1" x14ac:dyDescent="0.25">
      <c r="A166" s="420"/>
      <c r="B166" s="460"/>
      <c r="C166" s="460"/>
      <c r="D166" s="460"/>
      <c r="E166" s="460"/>
      <c r="F166" s="460"/>
      <c r="G166" s="460"/>
      <c r="H166" s="460"/>
      <c r="I166" s="460"/>
      <c r="J166" s="460"/>
      <c r="K166" s="460"/>
      <c r="L166" s="420"/>
    </row>
    <row r="167" spans="1:12" ht="13.5" customHeight="1" thickBot="1" x14ac:dyDescent="0.25">
      <c r="A167" s="420"/>
      <c r="B167" s="460"/>
      <c r="C167" s="460"/>
      <c r="D167" s="460"/>
      <c r="E167" s="460"/>
      <c r="F167" s="460"/>
      <c r="G167" s="460"/>
      <c r="H167" s="460"/>
      <c r="I167" s="460"/>
      <c r="J167" s="460"/>
      <c r="K167" s="460"/>
      <c r="L167" s="420"/>
    </row>
    <row r="168" spans="1:12" ht="12" customHeight="1" thickBot="1" x14ac:dyDescent="0.25">
      <c r="A168" s="420"/>
      <c r="B168" s="459"/>
      <c r="C168" s="459"/>
      <c r="D168" s="459"/>
      <c r="E168" s="459"/>
      <c r="F168" s="459"/>
      <c r="G168" s="459"/>
      <c r="H168" s="459"/>
      <c r="I168" s="459"/>
      <c r="J168" s="459"/>
      <c r="K168" s="459"/>
      <c r="L168" s="420"/>
    </row>
    <row r="169" spans="1:12" ht="12.75" customHeight="1" thickBot="1" x14ac:dyDescent="0.25">
      <c r="A169" s="420"/>
      <c r="B169" s="459"/>
      <c r="C169" s="459"/>
      <c r="D169" s="459"/>
      <c r="E169" s="459"/>
      <c r="F169" s="459"/>
      <c r="G169" s="459"/>
      <c r="H169" s="459"/>
      <c r="I169" s="459"/>
      <c r="J169" s="459"/>
      <c r="K169" s="459"/>
      <c r="L169" s="420"/>
    </row>
    <row r="170" spans="1:12" ht="12" customHeight="1" thickBot="1" x14ac:dyDescent="0.25">
      <c r="A170" s="420"/>
      <c r="B170" s="459"/>
      <c r="C170" s="459"/>
      <c r="D170" s="459"/>
      <c r="E170" s="459"/>
      <c r="F170" s="459"/>
      <c r="G170" s="459"/>
      <c r="H170" s="459"/>
      <c r="I170" s="459"/>
      <c r="J170" s="459"/>
      <c r="K170" s="459"/>
      <c r="L170" s="420"/>
    </row>
    <row r="171" spans="1:12" ht="12.75" customHeight="1" thickBot="1" x14ac:dyDescent="0.25">
      <c r="A171" s="420"/>
      <c r="B171" s="459"/>
      <c r="C171" s="459"/>
      <c r="D171" s="459"/>
      <c r="E171" s="459"/>
      <c r="F171" s="459"/>
      <c r="G171" s="459"/>
      <c r="H171" s="459"/>
      <c r="I171" s="459"/>
      <c r="J171" s="459"/>
      <c r="K171" s="459"/>
      <c r="L171" s="420"/>
    </row>
    <row r="172" spans="1:12" ht="12" customHeight="1" thickBot="1" x14ac:dyDescent="0.25">
      <c r="A172" s="420"/>
      <c r="B172" s="459"/>
      <c r="C172" s="459"/>
      <c r="D172" s="459"/>
      <c r="E172" s="459"/>
      <c r="F172" s="459"/>
      <c r="G172" s="459"/>
      <c r="H172" s="459"/>
      <c r="I172" s="459"/>
      <c r="J172" s="459"/>
      <c r="K172" s="459"/>
      <c r="L172" s="420"/>
    </row>
    <row r="173" spans="1:12" ht="12.75" customHeight="1" thickBot="1" x14ac:dyDescent="0.25">
      <c r="A173" s="420"/>
      <c r="B173" s="459"/>
      <c r="C173" s="459"/>
      <c r="D173" s="459"/>
      <c r="E173" s="459"/>
      <c r="F173" s="459"/>
      <c r="G173" s="459"/>
      <c r="H173" s="459"/>
      <c r="I173" s="459"/>
      <c r="J173" s="459"/>
      <c r="K173" s="459"/>
      <c r="L173" s="420"/>
    </row>
    <row r="174" spans="1:12" ht="12" customHeight="1" thickBot="1" x14ac:dyDescent="0.25">
      <c r="A174" s="420"/>
      <c r="B174" s="459"/>
      <c r="C174" s="459"/>
      <c r="D174" s="459"/>
      <c r="E174" s="459"/>
      <c r="F174" s="459"/>
      <c r="G174" s="459"/>
      <c r="H174" s="459"/>
      <c r="I174" s="459"/>
      <c r="J174" s="459"/>
      <c r="K174" s="459"/>
      <c r="L174" s="420"/>
    </row>
    <row r="175" spans="1:12" ht="12" customHeight="1" thickBot="1" x14ac:dyDescent="0.25">
      <c r="A175" s="420"/>
      <c r="B175" s="459"/>
      <c r="C175" s="459"/>
      <c r="D175" s="459"/>
      <c r="E175" s="459"/>
      <c r="F175" s="459"/>
      <c r="G175" s="459"/>
      <c r="H175" s="459"/>
      <c r="I175" s="459"/>
      <c r="J175" s="459"/>
      <c r="K175" s="459"/>
      <c r="L175" s="420"/>
    </row>
    <row r="176" spans="1:12" ht="12.75" customHeight="1" thickBot="1" x14ac:dyDescent="0.25">
      <c r="A176" s="420"/>
      <c r="B176" s="459"/>
      <c r="C176" s="459"/>
      <c r="D176" s="459"/>
      <c r="E176" s="459"/>
      <c r="F176" s="459"/>
      <c r="G176" s="459"/>
      <c r="H176" s="459"/>
      <c r="I176" s="459"/>
      <c r="J176" s="459"/>
      <c r="K176" s="459"/>
      <c r="L176" s="420"/>
    </row>
    <row r="177" spans="1:12" ht="12.5" x14ac:dyDescent="0.2">
      <c r="A177" s="419"/>
      <c r="B177" s="289"/>
      <c r="C177" s="289"/>
      <c r="D177" s="289"/>
      <c r="E177" s="289"/>
      <c r="F177" s="267"/>
      <c r="G177" s="267"/>
      <c r="H177" s="267"/>
      <c r="I177" s="267"/>
      <c r="J177" s="267"/>
      <c r="K177" s="267"/>
      <c r="L177" s="420"/>
    </row>
    <row r="178" spans="1:12" ht="12.5" x14ac:dyDescent="0.2">
      <c r="A178" s="419"/>
      <c r="B178" s="289"/>
      <c r="C178" s="289"/>
      <c r="D178" s="289"/>
      <c r="E178" s="289"/>
      <c r="F178" s="267"/>
      <c r="G178" s="267"/>
      <c r="H178" s="267"/>
      <c r="I178" s="267"/>
      <c r="J178" s="267"/>
      <c r="K178" s="267"/>
      <c r="L178" s="420"/>
    </row>
    <row r="179" spans="1:12" x14ac:dyDescent="0.2">
      <c r="A179" s="420"/>
      <c r="B179" s="420"/>
      <c r="C179" s="420"/>
      <c r="D179" s="420"/>
      <c r="E179" s="420"/>
      <c r="F179" s="420"/>
      <c r="G179" s="420"/>
      <c r="H179" s="420"/>
      <c r="I179" s="420"/>
      <c r="J179" s="420"/>
      <c r="K179" s="420"/>
      <c r="L179" s="420"/>
    </row>
    <row r="180" spans="1:12" ht="12.5" x14ac:dyDescent="0.2">
      <c r="A180" s="486" t="s">
        <v>165</v>
      </c>
      <c r="B180" s="486"/>
      <c r="C180" s="420"/>
      <c r="D180" s="420"/>
      <c r="E180" s="420"/>
      <c r="F180" s="420"/>
      <c r="G180" s="420"/>
      <c r="H180" s="420"/>
      <c r="I180" s="420"/>
      <c r="J180" s="420"/>
      <c r="K180" s="420"/>
      <c r="L180" s="420"/>
    </row>
    <row r="181" spans="1:12" ht="12.5" x14ac:dyDescent="0.2">
      <c r="A181" s="419" t="s">
        <v>166</v>
      </c>
      <c r="B181" s="420"/>
      <c r="C181" s="420"/>
      <c r="D181" s="420"/>
      <c r="E181" s="420"/>
      <c r="F181" s="420"/>
      <c r="G181" s="420"/>
      <c r="H181" s="420"/>
      <c r="I181" s="420"/>
      <c r="J181" s="420"/>
      <c r="K181" s="420"/>
      <c r="L181" s="420"/>
    </row>
    <row r="182" spans="1:12" ht="12.5" x14ac:dyDescent="0.2">
      <c r="A182" s="419" t="s">
        <v>167</v>
      </c>
      <c r="B182" s="420"/>
      <c r="C182" s="420"/>
      <c r="D182" s="420"/>
      <c r="E182" s="420"/>
      <c r="F182" s="420"/>
      <c r="G182" s="420"/>
      <c r="H182" s="420"/>
      <c r="I182" s="420"/>
      <c r="J182" s="420"/>
      <c r="K182" s="420"/>
      <c r="L182" s="420"/>
    </row>
    <row r="183" spans="1:12" ht="12.5" x14ac:dyDescent="0.2">
      <c r="A183" s="419" t="s">
        <v>168</v>
      </c>
      <c r="B183" s="420"/>
      <c r="C183" s="420"/>
      <c r="D183" s="420"/>
      <c r="E183" s="420"/>
      <c r="F183" s="420"/>
      <c r="G183" s="420"/>
      <c r="H183" s="420"/>
      <c r="I183" s="420"/>
      <c r="J183" s="420"/>
      <c r="K183" s="420"/>
      <c r="L183" s="420"/>
    </row>
    <row r="184" spans="1:12" ht="12.75" customHeight="1" x14ac:dyDescent="0.2">
      <c r="A184" s="469" t="s">
        <v>169</v>
      </c>
      <c r="B184" s="469"/>
      <c r="C184" s="469"/>
      <c r="D184" s="469"/>
      <c r="E184" s="469"/>
      <c r="F184" s="469"/>
      <c r="G184" s="469"/>
      <c r="H184" s="469"/>
      <c r="I184" s="469"/>
      <c r="J184" s="469"/>
      <c r="K184" s="469"/>
      <c r="L184" s="420"/>
    </row>
    <row r="185" spans="1:12" ht="12.75" customHeight="1" x14ac:dyDescent="0.2">
      <c r="A185" s="469"/>
      <c r="B185" s="469"/>
      <c r="C185" s="469"/>
      <c r="D185" s="469"/>
      <c r="E185" s="469"/>
      <c r="F185" s="469"/>
      <c r="G185" s="469"/>
      <c r="H185" s="469"/>
      <c r="I185" s="469"/>
      <c r="J185" s="469"/>
      <c r="K185" s="469"/>
      <c r="L185" s="420"/>
    </row>
    <row r="186" spans="1:12" ht="12.75" customHeight="1" x14ac:dyDescent="0.2">
      <c r="A186" s="469"/>
      <c r="B186" s="469"/>
      <c r="C186" s="469"/>
      <c r="D186" s="469"/>
      <c r="E186" s="469"/>
      <c r="F186" s="469"/>
      <c r="G186" s="469"/>
      <c r="H186" s="469"/>
      <c r="I186" s="469"/>
      <c r="J186" s="469"/>
      <c r="K186" s="469"/>
      <c r="L186" s="420"/>
    </row>
    <row r="187" spans="1:12" ht="12.5" x14ac:dyDescent="0.2">
      <c r="A187" s="419" t="s">
        <v>170</v>
      </c>
      <c r="B187" s="420"/>
      <c r="C187" s="420"/>
      <c r="D187" s="420"/>
      <c r="E187" s="420"/>
      <c r="F187" s="420"/>
      <c r="G187" s="420"/>
      <c r="H187" s="420"/>
      <c r="I187" s="420"/>
      <c r="J187" s="420"/>
      <c r="K187" s="420"/>
      <c r="L187" s="420"/>
    </row>
    <row r="188" spans="1:12" ht="12.5" x14ac:dyDescent="0.2">
      <c r="A188" s="470" t="s">
        <v>171</v>
      </c>
      <c r="B188" s="470"/>
      <c r="C188" s="470"/>
      <c r="D188" s="470"/>
      <c r="E188" s="470"/>
      <c r="F188" s="470"/>
      <c r="G188" s="470"/>
      <c r="H188" s="470"/>
      <c r="I188" s="470"/>
      <c r="J188" s="470"/>
      <c r="K188" s="470"/>
      <c r="L188" s="420"/>
    </row>
    <row r="189" spans="1:12" ht="12.75" customHeight="1" x14ac:dyDescent="0.2">
      <c r="A189" s="469" t="s">
        <v>172</v>
      </c>
      <c r="B189" s="469"/>
      <c r="C189" s="469"/>
      <c r="D189" s="469"/>
      <c r="E189" s="469"/>
      <c r="F189" s="469"/>
      <c r="G189" s="469"/>
      <c r="H189" s="469"/>
      <c r="I189" s="469"/>
      <c r="J189" s="469"/>
      <c r="K189" s="469"/>
      <c r="L189" s="420"/>
    </row>
    <row r="190" spans="1:12" ht="12.75" customHeight="1" x14ac:dyDescent="0.2">
      <c r="A190" s="469"/>
      <c r="B190" s="469"/>
      <c r="C190" s="469"/>
      <c r="D190" s="469"/>
      <c r="E190" s="469"/>
      <c r="F190" s="469"/>
      <c r="G190" s="469"/>
      <c r="H190" s="469"/>
      <c r="I190" s="469"/>
      <c r="J190" s="469"/>
      <c r="K190" s="469"/>
      <c r="L190" s="420"/>
    </row>
    <row r="191" spans="1:12" ht="12.75" customHeight="1" x14ac:dyDescent="0.2">
      <c r="A191" s="469"/>
      <c r="B191" s="469"/>
      <c r="C191" s="469"/>
      <c r="D191" s="469"/>
      <c r="E191" s="469"/>
      <c r="F191" s="469"/>
      <c r="G191" s="469"/>
      <c r="H191" s="469"/>
      <c r="I191" s="469"/>
      <c r="J191" s="469"/>
      <c r="K191" s="469"/>
      <c r="L191" s="420"/>
    </row>
    <row r="192" spans="1:12" ht="12.75" customHeight="1" x14ac:dyDescent="0.2">
      <c r="A192" s="469" t="s">
        <v>173</v>
      </c>
      <c r="B192" s="469"/>
      <c r="C192" s="469"/>
      <c r="D192" s="469"/>
      <c r="E192" s="469"/>
      <c r="F192" s="469"/>
      <c r="G192" s="469"/>
      <c r="H192" s="469"/>
      <c r="I192" s="469"/>
      <c r="J192" s="469"/>
      <c r="K192" s="469"/>
      <c r="L192" s="420"/>
    </row>
    <row r="193" spans="1:12" ht="12.75" customHeight="1" x14ac:dyDescent="0.2">
      <c r="A193" s="469"/>
      <c r="B193" s="469"/>
      <c r="C193" s="469"/>
      <c r="D193" s="469"/>
      <c r="E193" s="469"/>
      <c r="F193" s="469"/>
      <c r="G193" s="469"/>
      <c r="H193" s="469"/>
      <c r="I193" s="469"/>
      <c r="J193" s="469"/>
      <c r="K193" s="469"/>
      <c r="L193" s="420"/>
    </row>
    <row r="194" spans="1:12" ht="12.75" customHeight="1" x14ac:dyDescent="0.2">
      <c r="A194" s="469"/>
      <c r="B194" s="469"/>
      <c r="C194" s="469"/>
      <c r="D194" s="469"/>
      <c r="E194" s="469"/>
      <c r="F194" s="469"/>
      <c r="G194" s="469"/>
      <c r="H194" s="469"/>
      <c r="I194" s="469"/>
      <c r="J194" s="469"/>
      <c r="K194" s="469"/>
      <c r="L194" s="420"/>
    </row>
    <row r="195" spans="1:12" ht="12.75" customHeight="1" x14ac:dyDescent="0.2">
      <c r="A195" s="469"/>
      <c r="B195" s="469"/>
      <c r="C195" s="469"/>
      <c r="D195" s="469"/>
      <c r="E195" s="469"/>
      <c r="F195" s="469"/>
      <c r="G195" s="469"/>
      <c r="H195" s="469"/>
      <c r="I195" s="469"/>
      <c r="J195" s="469"/>
      <c r="K195" s="469"/>
      <c r="L195" s="420"/>
    </row>
    <row r="196" spans="1:12" ht="12.75" customHeight="1" x14ac:dyDescent="0.2">
      <c r="A196" s="469"/>
      <c r="B196" s="469"/>
      <c r="C196" s="469"/>
      <c r="D196" s="469"/>
      <c r="E196" s="469"/>
      <c r="F196" s="469"/>
      <c r="G196" s="469"/>
      <c r="H196" s="469"/>
      <c r="I196" s="469"/>
      <c r="J196" s="469"/>
      <c r="K196" s="469"/>
      <c r="L196" s="420"/>
    </row>
    <row r="197" spans="1:12" ht="12.75" customHeight="1" x14ac:dyDescent="0.2">
      <c r="A197" s="469"/>
      <c r="B197" s="469"/>
      <c r="C197" s="469"/>
      <c r="D197" s="469"/>
      <c r="E197" s="469"/>
      <c r="F197" s="469"/>
      <c r="G197" s="469"/>
      <c r="H197" s="469"/>
      <c r="I197" s="469"/>
      <c r="J197" s="469"/>
      <c r="K197" s="469"/>
      <c r="L197" s="420"/>
    </row>
    <row r="198" spans="1:12" ht="12.5" x14ac:dyDescent="0.2">
      <c r="A198" s="419" t="s">
        <v>174</v>
      </c>
      <c r="B198" s="420"/>
      <c r="C198" s="420"/>
      <c r="D198" s="420"/>
      <c r="E198" s="420"/>
      <c r="F198" s="420"/>
      <c r="G198" s="420"/>
      <c r="H198" s="420"/>
      <c r="I198" s="420"/>
      <c r="J198" s="420"/>
      <c r="K198" s="420"/>
      <c r="L198" s="420"/>
    </row>
    <row r="199" spans="1:12" ht="12.75" customHeight="1" x14ac:dyDescent="0.2">
      <c r="A199" s="469" t="s">
        <v>175</v>
      </c>
      <c r="B199" s="469"/>
      <c r="C199" s="469"/>
      <c r="D199" s="469"/>
      <c r="E199" s="469"/>
      <c r="F199" s="469"/>
      <c r="G199" s="469"/>
      <c r="H199" s="469"/>
      <c r="I199" s="469"/>
      <c r="J199" s="469"/>
      <c r="K199" s="469"/>
      <c r="L199" s="420"/>
    </row>
    <row r="200" spans="1:12" ht="12.75" customHeight="1" x14ac:dyDescent="0.2">
      <c r="A200" s="469"/>
      <c r="B200" s="469"/>
      <c r="C200" s="469"/>
      <c r="D200" s="469"/>
      <c r="E200" s="469"/>
      <c r="F200" s="469"/>
      <c r="G200" s="469"/>
      <c r="H200" s="469"/>
      <c r="I200" s="469"/>
      <c r="J200" s="469"/>
      <c r="K200" s="469"/>
      <c r="L200" s="420"/>
    </row>
    <row r="201" spans="1:12" ht="12.75" customHeight="1" x14ac:dyDescent="0.2">
      <c r="A201" s="469"/>
      <c r="B201" s="469"/>
      <c r="C201" s="469"/>
      <c r="D201" s="469"/>
      <c r="E201" s="469"/>
      <c r="F201" s="469"/>
      <c r="G201" s="469"/>
      <c r="H201" s="469"/>
      <c r="I201" s="469"/>
      <c r="J201" s="469"/>
      <c r="K201" s="469"/>
      <c r="L201" s="420"/>
    </row>
    <row r="202" spans="1:12" ht="12.75" customHeight="1" x14ac:dyDescent="0.2">
      <c r="A202" s="469" t="s">
        <v>176</v>
      </c>
      <c r="B202" s="469"/>
      <c r="C202" s="469"/>
      <c r="D202" s="469"/>
      <c r="E202" s="469"/>
      <c r="F202" s="469"/>
      <c r="G202" s="469"/>
      <c r="H202" s="469"/>
      <c r="I202" s="469"/>
      <c r="J202" s="469"/>
      <c r="K202" s="469"/>
      <c r="L202" s="420"/>
    </row>
    <row r="203" spans="1:12" ht="12.75" customHeight="1" x14ac:dyDescent="0.2">
      <c r="A203" s="469"/>
      <c r="B203" s="469"/>
      <c r="C203" s="469"/>
      <c r="D203" s="469"/>
      <c r="E203" s="469"/>
      <c r="F203" s="469"/>
      <c r="G203" s="469"/>
      <c r="H203" s="469"/>
      <c r="I203" s="469"/>
      <c r="J203" s="469"/>
      <c r="K203" s="469"/>
      <c r="L203" s="420"/>
    </row>
    <row r="204" spans="1:12" ht="12.75" customHeight="1" x14ac:dyDescent="0.2">
      <c r="A204" s="469"/>
      <c r="B204" s="469"/>
      <c r="C204" s="469"/>
      <c r="D204" s="469"/>
      <c r="E204" s="469"/>
      <c r="F204" s="469"/>
      <c r="G204" s="469"/>
      <c r="H204" s="469"/>
      <c r="I204" s="469"/>
      <c r="J204" s="469"/>
      <c r="K204" s="469"/>
      <c r="L204" s="420"/>
    </row>
    <row r="205" spans="1:12" ht="12.75" customHeight="1" x14ac:dyDescent="0.2">
      <c r="A205" s="469"/>
      <c r="B205" s="469"/>
      <c r="C205" s="469"/>
      <c r="D205" s="469"/>
      <c r="E205" s="469"/>
      <c r="F205" s="469"/>
      <c r="G205" s="469"/>
      <c r="H205" s="469"/>
      <c r="I205" s="469"/>
      <c r="J205" s="469"/>
      <c r="K205" s="469"/>
      <c r="L205" s="420"/>
    </row>
    <row r="206" spans="1:12" ht="12.75" customHeight="1" x14ac:dyDescent="0.2">
      <c r="A206" s="469" t="s">
        <v>177</v>
      </c>
      <c r="B206" s="469"/>
      <c r="C206" s="469"/>
      <c r="D206" s="469"/>
      <c r="E206" s="469"/>
      <c r="F206" s="469"/>
      <c r="G206" s="469"/>
      <c r="H206" s="469"/>
      <c r="I206" s="469"/>
      <c r="J206" s="469"/>
      <c r="K206" s="469"/>
      <c r="L206" s="420"/>
    </row>
    <row r="207" spans="1:12" ht="12.75" customHeight="1" x14ac:dyDescent="0.2">
      <c r="A207" s="469"/>
      <c r="B207" s="469"/>
      <c r="C207" s="469"/>
      <c r="D207" s="469"/>
      <c r="E207" s="469"/>
      <c r="F207" s="469"/>
      <c r="G207" s="469"/>
      <c r="H207" s="469"/>
      <c r="I207" s="469"/>
      <c r="J207" s="469"/>
      <c r="K207" s="469"/>
      <c r="L207" s="420"/>
    </row>
    <row r="208" spans="1:12" ht="12.75" customHeight="1" x14ac:dyDescent="0.2">
      <c r="A208" s="469"/>
      <c r="B208" s="469"/>
      <c r="C208" s="469"/>
      <c r="D208" s="469"/>
      <c r="E208" s="469"/>
      <c r="F208" s="469"/>
      <c r="G208" s="469"/>
      <c r="H208" s="469"/>
      <c r="I208" s="469"/>
      <c r="J208" s="469"/>
      <c r="K208" s="469"/>
      <c r="L208" s="420"/>
    </row>
    <row r="209" spans="1:12" ht="12.75" customHeight="1" x14ac:dyDescent="0.2">
      <c r="A209" s="469" t="s">
        <v>178</v>
      </c>
      <c r="B209" s="469"/>
      <c r="C209" s="469"/>
      <c r="D209" s="469"/>
      <c r="E209" s="469"/>
      <c r="F209" s="469"/>
      <c r="G209" s="469"/>
      <c r="H209" s="469"/>
      <c r="I209" s="469"/>
      <c r="J209" s="469"/>
      <c r="K209" s="469"/>
      <c r="L209" s="420"/>
    </row>
    <row r="210" spans="1:12" ht="12.75" customHeight="1" x14ac:dyDescent="0.2">
      <c r="A210" s="469"/>
      <c r="B210" s="469"/>
      <c r="C210" s="469"/>
      <c r="D210" s="469"/>
      <c r="E210" s="469"/>
      <c r="F210" s="469"/>
      <c r="G210" s="469"/>
      <c r="H210" s="469"/>
      <c r="I210" s="469"/>
      <c r="J210" s="469"/>
      <c r="K210" s="469"/>
      <c r="L210" s="420"/>
    </row>
    <row r="211" spans="1:12" ht="12.75" customHeight="1" x14ac:dyDescent="0.2">
      <c r="A211" s="469"/>
      <c r="B211" s="469"/>
      <c r="C211" s="469"/>
      <c r="D211" s="469"/>
      <c r="E211" s="469"/>
      <c r="F211" s="469"/>
      <c r="G211" s="469"/>
      <c r="H211" s="469"/>
      <c r="I211" s="469"/>
      <c r="J211" s="469"/>
      <c r="K211" s="469"/>
      <c r="L211" s="420"/>
    </row>
    <row r="212" spans="1:12" ht="12.75" customHeight="1" x14ac:dyDescent="0.2">
      <c r="A212" s="469" t="s">
        <v>179</v>
      </c>
      <c r="B212" s="469"/>
      <c r="C212" s="469"/>
      <c r="D212" s="469"/>
      <c r="E212" s="469"/>
      <c r="F212" s="469"/>
      <c r="G212" s="469"/>
      <c r="H212" s="469"/>
      <c r="I212" s="469"/>
      <c r="J212" s="469"/>
      <c r="K212" s="469"/>
      <c r="L212" s="420"/>
    </row>
    <row r="213" spans="1:12" ht="12.75" customHeight="1" x14ac:dyDescent="0.2">
      <c r="A213" s="469"/>
      <c r="B213" s="469"/>
      <c r="C213" s="469"/>
      <c r="D213" s="469"/>
      <c r="E213" s="469"/>
      <c r="F213" s="469"/>
      <c r="G213" s="469"/>
      <c r="H213" s="469"/>
      <c r="I213" s="469"/>
      <c r="J213" s="469"/>
      <c r="K213" s="469"/>
      <c r="L213" s="420"/>
    </row>
    <row r="214" spans="1:12" ht="12.75" customHeight="1" x14ac:dyDescent="0.2">
      <c r="A214" s="469"/>
      <c r="B214" s="469"/>
      <c r="C214" s="469"/>
      <c r="D214" s="469"/>
      <c r="E214" s="469"/>
      <c r="F214" s="469"/>
      <c r="G214" s="469"/>
      <c r="H214" s="469"/>
      <c r="I214" s="469"/>
      <c r="J214" s="469"/>
      <c r="K214" s="469"/>
      <c r="L214" s="420"/>
    </row>
    <row r="215" spans="1:12" ht="12" customHeight="1" x14ac:dyDescent="0.2">
      <c r="A215" s="469" t="s">
        <v>180</v>
      </c>
      <c r="B215" s="469"/>
      <c r="C215" s="469"/>
      <c r="D215" s="469"/>
      <c r="E215" s="469"/>
      <c r="F215" s="469"/>
      <c r="G215" s="469"/>
      <c r="H215" s="469"/>
      <c r="I215" s="469"/>
      <c r="J215" s="469"/>
      <c r="K215" s="469"/>
      <c r="L215" s="420"/>
    </row>
    <row r="216" spans="1:12" ht="12.75" customHeight="1" x14ac:dyDescent="0.2">
      <c r="A216" s="469"/>
      <c r="B216" s="469"/>
      <c r="C216" s="469"/>
      <c r="D216" s="469"/>
      <c r="E216" s="469"/>
      <c r="F216" s="469"/>
      <c r="G216" s="469"/>
      <c r="H216" s="469"/>
      <c r="I216" s="469"/>
      <c r="J216" s="469"/>
      <c r="K216" s="469"/>
      <c r="L216" s="420"/>
    </row>
    <row r="217" spans="1:12" ht="12.75" customHeight="1" x14ac:dyDescent="0.2">
      <c r="A217" s="469"/>
      <c r="B217" s="469"/>
      <c r="C217" s="469"/>
      <c r="D217" s="469"/>
      <c r="E217" s="469"/>
      <c r="F217" s="469"/>
      <c r="G217" s="469"/>
      <c r="H217" s="469"/>
      <c r="I217" s="469"/>
      <c r="J217" s="469"/>
      <c r="K217" s="469"/>
      <c r="L217" s="420"/>
    </row>
    <row r="218" spans="1:12" ht="12.75" customHeight="1" x14ac:dyDescent="0.2">
      <c r="A218" s="469" t="s">
        <v>181</v>
      </c>
      <c r="B218" s="469"/>
      <c r="C218" s="469"/>
      <c r="D218" s="469"/>
      <c r="E218" s="469"/>
      <c r="F218" s="469"/>
      <c r="G218" s="469"/>
      <c r="H218" s="469"/>
      <c r="I218" s="469"/>
      <c r="J218" s="469"/>
      <c r="K218" s="469"/>
      <c r="L218" s="420"/>
    </row>
    <row r="219" spans="1:12" ht="12.75" customHeight="1" x14ac:dyDescent="0.2">
      <c r="A219" s="469"/>
      <c r="B219" s="469"/>
      <c r="C219" s="469"/>
      <c r="D219" s="469"/>
      <c r="E219" s="469"/>
      <c r="F219" s="469"/>
      <c r="G219" s="469"/>
      <c r="H219" s="469"/>
      <c r="I219" s="469"/>
      <c r="J219" s="469"/>
      <c r="K219" s="469"/>
      <c r="L219" s="420"/>
    </row>
    <row r="220" spans="1:12" ht="12.75" customHeight="1" x14ac:dyDescent="0.2">
      <c r="A220" s="469"/>
      <c r="B220" s="469"/>
      <c r="C220" s="469"/>
      <c r="D220" s="469"/>
      <c r="E220" s="469"/>
      <c r="F220" s="469"/>
      <c r="G220" s="469"/>
      <c r="H220" s="469"/>
      <c r="I220" s="469"/>
      <c r="J220" s="469"/>
      <c r="K220" s="469"/>
      <c r="L220" s="420"/>
    </row>
    <row r="221" spans="1:12" ht="12.75" customHeight="1" x14ac:dyDescent="0.2">
      <c r="A221" s="469"/>
      <c r="B221" s="469"/>
      <c r="C221" s="469"/>
      <c r="D221" s="469"/>
      <c r="E221" s="469"/>
      <c r="F221" s="469"/>
      <c r="G221" s="469"/>
      <c r="H221" s="469"/>
      <c r="I221" s="469"/>
      <c r="J221" s="469"/>
      <c r="K221" s="469"/>
      <c r="L221" s="420"/>
    </row>
    <row r="222" spans="1:12" ht="12.75" customHeight="1" x14ac:dyDescent="0.2">
      <c r="A222" s="469" t="s">
        <v>182</v>
      </c>
      <c r="B222" s="469"/>
      <c r="C222" s="469"/>
      <c r="D222" s="469"/>
      <c r="E222" s="469"/>
      <c r="F222" s="469"/>
      <c r="G222" s="469"/>
      <c r="H222" s="469"/>
      <c r="I222" s="469"/>
      <c r="J222" s="469"/>
      <c r="K222" s="469"/>
      <c r="L222" s="420"/>
    </row>
    <row r="223" spans="1:12" ht="12.75" customHeight="1" x14ac:dyDescent="0.2">
      <c r="A223" s="469"/>
      <c r="B223" s="469"/>
      <c r="C223" s="469"/>
      <c r="D223" s="469"/>
      <c r="E223" s="469"/>
      <c r="F223" s="469"/>
      <c r="G223" s="469"/>
      <c r="H223" s="469"/>
      <c r="I223" s="469"/>
      <c r="J223" s="469"/>
      <c r="K223" s="469"/>
      <c r="L223" s="420"/>
    </row>
    <row r="224" spans="1:12" ht="12.75" customHeight="1" x14ac:dyDescent="0.2">
      <c r="A224" s="469"/>
      <c r="B224" s="469"/>
      <c r="C224" s="469"/>
      <c r="D224" s="469"/>
      <c r="E224" s="469"/>
      <c r="F224" s="469"/>
      <c r="G224" s="469"/>
      <c r="H224" s="469"/>
      <c r="I224" s="469"/>
      <c r="J224" s="469"/>
      <c r="K224" s="469"/>
      <c r="L224" s="420"/>
    </row>
    <row r="225" spans="1:12" ht="12.75" customHeight="1" x14ac:dyDescent="0.2">
      <c r="A225" s="469" t="s">
        <v>183</v>
      </c>
      <c r="B225" s="469"/>
      <c r="C225" s="469"/>
      <c r="D225" s="469"/>
      <c r="E225" s="469"/>
      <c r="F225" s="469"/>
      <c r="G225" s="469"/>
      <c r="H225" s="469"/>
      <c r="I225" s="469"/>
      <c r="J225" s="469"/>
      <c r="K225" s="469"/>
      <c r="L225" s="420"/>
    </row>
    <row r="226" spans="1:12" ht="12.75" customHeight="1" x14ac:dyDescent="0.2">
      <c r="A226" s="469"/>
      <c r="B226" s="469"/>
      <c r="C226" s="469"/>
      <c r="D226" s="469"/>
      <c r="E226" s="469"/>
      <c r="F226" s="469"/>
      <c r="G226" s="469"/>
      <c r="H226" s="469"/>
      <c r="I226" s="469"/>
      <c r="J226" s="469"/>
      <c r="K226" s="469"/>
      <c r="L226" s="420"/>
    </row>
    <row r="227" spans="1:12" ht="12.75" customHeight="1" x14ac:dyDescent="0.2">
      <c r="A227" s="469"/>
      <c r="B227" s="469"/>
      <c r="C227" s="469"/>
      <c r="D227" s="469"/>
      <c r="E227" s="469"/>
      <c r="F227" s="469"/>
      <c r="G227" s="469"/>
      <c r="H227" s="469"/>
      <c r="I227" s="469"/>
      <c r="J227" s="469"/>
      <c r="K227" s="469"/>
      <c r="L227" s="420"/>
    </row>
    <row r="228" spans="1:12" ht="12.75" customHeight="1" x14ac:dyDescent="0.2">
      <c r="A228" s="469" t="s">
        <v>184</v>
      </c>
      <c r="B228" s="469"/>
      <c r="C228" s="469"/>
      <c r="D228" s="469"/>
      <c r="E228" s="469"/>
      <c r="F228" s="469"/>
      <c r="G228" s="469"/>
      <c r="H228" s="469"/>
      <c r="I228" s="469"/>
      <c r="J228" s="469"/>
      <c r="K228" s="469"/>
      <c r="L228" s="420"/>
    </row>
    <row r="229" spans="1:12" ht="12.75" customHeight="1" x14ac:dyDescent="0.2">
      <c r="A229" s="469"/>
      <c r="B229" s="469"/>
      <c r="C229" s="469"/>
      <c r="D229" s="469"/>
      <c r="E229" s="469"/>
      <c r="F229" s="469"/>
      <c r="G229" s="469"/>
      <c r="H229" s="469"/>
      <c r="I229" s="469"/>
      <c r="J229" s="469"/>
      <c r="K229" s="469"/>
      <c r="L229" s="420"/>
    </row>
    <row r="230" spans="1:12" ht="12.75" customHeight="1" x14ac:dyDescent="0.2">
      <c r="A230" s="469"/>
      <c r="B230" s="469"/>
      <c r="C230" s="469"/>
      <c r="D230" s="469"/>
      <c r="E230" s="469"/>
      <c r="F230" s="469"/>
      <c r="G230" s="469"/>
      <c r="H230" s="469"/>
      <c r="I230" s="469"/>
      <c r="J230" s="469"/>
      <c r="K230" s="469"/>
      <c r="L230" s="420"/>
    </row>
    <row r="231" spans="1:12" ht="12.75" customHeight="1" x14ac:dyDescent="0.2">
      <c r="A231" s="469" t="s">
        <v>185</v>
      </c>
      <c r="B231" s="469"/>
      <c r="C231" s="469"/>
      <c r="D231" s="469"/>
      <c r="E231" s="469"/>
      <c r="F231" s="469"/>
      <c r="G231" s="469"/>
      <c r="H231" s="469"/>
      <c r="I231" s="469"/>
      <c r="J231" s="469"/>
      <c r="K231" s="469"/>
      <c r="L231" s="420"/>
    </row>
    <row r="232" spans="1:12" ht="12.75" customHeight="1" x14ac:dyDescent="0.2">
      <c r="A232" s="469"/>
      <c r="B232" s="469"/>
      <c r="C232" s="469"/>
      <c r="D232" s="469"/>
      <c r="E232" s="469"/>
      <c r="F232" s="469"/>
      <c r="G232" s="469"/>
      <c r="H232" s="469"/>
      <c r="I232" s="469"/>
      <c r="J232" s="469"/>
      <c r="K232" s="469"/>
      <c r="L232" s="420"/>
    </row>
    <row r="233" spans="1:12" ht="12.75" customHeight="1" x14ac:dyDescent="0.2">
      <c r="A233" s="469"/>
      <c r="B233" s="469"/>
      <c r="C233" s="469"/>
      <c r="D233" s="469"/>
      <c r="E233" s="469"/>
      <c r="F233" s="469"/>
      <c r="G233" s="469"/>
      <c r="H233" s="469"/>
      <c r="I233" s="469"/>
      <c r="J233" s="469"/>
      <c r="K233" s="469"/>
      <c r="L233" s="420"/>
    </row>
    <row r="234" spans="1:12" ht="12.75" customHeight="1" x14ac:dyDescent="0.2">
      <c r="A234" s="469"/>
      <c r="B234" s="469"/>
      <c r="C234" s="469"/>
      <c r="D234" s="469"/>
      <c r="E234" s="469"/>
      <c r="F234" s="469"/>
      <c r="G234" s="469"/>
      <c r="H234" s="469"/>
      <c r="I234" s="469"/>
      <c r="J234" s="469"/>
      <c r="K234" s="469"/>
      <c r="L234" s="420"/>
    </row>
    <row r="235" spans="1:12" ht="12.75" customHeight="1" x14ac:dyDescent="0.2">
      <c r="A235" s="469"/>
      <c r="B235" s="469"/>
      <c r="C235" s="469"/>
      <c r="D235" s="469"/>
      <c r="E235" s="469"/>
      <c r="F235" s="469"/>
      <c r="G235" s="469"/>
      <c r="H235" s="469"/>
      <c r="I235" s="469"/>
      <c r="J235" s="469"/>
      <c r="K235" s="469"/>
      <c r="L235" s="420"/>
    </row>
    <row r="236" spans="1:12" ht="12.75" customHeight="1" x14ac:dyDescent="0.2">
      <c r="A236" s="469"/>
      <c r="B236" s="469"/>
      <c r="C236" s="469"/>
      <c r="D236" s="469"/>
      <c r="E236" s="469"/>
      <c r="F236" s="469"/>
      <c r="G236" s="469"/>
      <c r="H236" s="469"/>
      <c r="I236" s="469"/>
      <c r="J236" s="469"/>
      <c r="K236" s="469"/>
      <c r="L236" s="420"/>
    </row>
    <row r="237" spans="1:12" ht="12.75" customHeight="1" x14ac:dyDescent="0.2">
      <c r="A237" s="469"/>
      <c r="B237" s="469"/>
      <c r="C237" s="469"/>
      <c r="D237" s="469"/>
      <c r="E237" s="469"/>
      <c r="F237" s="469"/>
      <c r="G237" s="469"/>
      <c r="H237" s="469"/>
      <c r="I237" s="469"/>
      <c r="J237" s="469"/>
      <c r="K237" s="469"/>
      <c r="L237" s="420"/>
    </row>
    <row r="238" spans="1:12" ht="12.75" customHeight="1" x14ac:dyDescent="0.2">
      <c r="A238" s="469"/>
      <c r="B238" s="469"/>
      <c r="C238" s="469"/>
      <c r="D238" s="469"/>
      <c r="E238" s="469"/>
      <c r="F238" s="469"/>
      <c r="G238" s="469"/>
      <c r="H238" s="469"/>
      <c r="I238" s="469"/>
      <c r="J238" s="469"/>
      <c r="K238" s="469"/>
      <c r="L238" s="420"/>
    </row>
    <row r="239" spans="1:12" ht="12.75" customHeight="1" x14ac:dyDescent="0.2">
      <c r="A239" s="469"/>
      <c r="B239" s="469"/>
      <c r="C239" s="469"/>
      <c r="D239" s="469"/>
      <c r="E239" s="469"/>
      <c r="F239" s="469"/>
      <c r="G239" s="469"/>
      <c r="H239" s="469"/>
      <c r="I239" s="469"/>
      <c r="J239" s="469"/>
      <c r="K239" s="469"/>
      <c r="L239" s="420"/>
    </row>
    <row r="240" spans="1:12" ht="12.75" customHeight="1" x14ac:dyDescent="0.2">
      <c r="A240" s="469"/>
      <c r="B240" s="469"/>
      <c r="C240" s="469"/>
      <c r="D240" s="469"/>
      <c r="E240" s="469"/>
      <c r="F240" s="469"/>
      <c r="G240" s="469"/>
      <c r="H240" s="469"/>
      <c r="I240" s="469"/>
      <c r="J240" s="469"/>
      <c r="K240" s="469"/>
      <c r="L240" s="420"/>
    </row>
    <row r="241" spans="1:12" ht="12.75" customHeight="1" x14ac:dyDescent="0.2">
      <c r="A241" s="469"/>
      <c r="B241" s="469"/>
      <c r="C241" s="469"/>
      <c r="D241" s="469"/>
      <c r="E241" s="469"/>
      <c r="F241" s="469"/>
      <c r="G241" s="469"/>
      <c r="H241" s="469"/>
      <c r="I241" s="469"/>
      <c r="J241" s="469"/>
      <c r="K241" s="469"/>
      <c r="L241" s="420"/>
    </row>
    <row r="242" spans="1:12" ht="12.75" customHeight="1" x14ac:dyDescent="0.2">
      <c r="A242" s="469"/>
      <c r="B242" s="469"/>
      <c r="C242" s="469"/>
      <c r="D242" s="469"/>
      <c r="E242" s="469"/>
      <c r="F242" s="469"/>
      <c r="G242" s="469"/>
      <c r="H242" s="469"/>
      <c r="I242" s="469"/>
      <c r="J242" s="469"/>
      <c r="K242" s="469"/>
      <c r="L242" s="420"/>
    </row>
    <row r="243" spans="1:12" ht="12.75" customHeight="1" x14ac:dyDescent="0.2">
      <c r="A243" s="469"/>
      <c r="B243" s="469"/>
      <c r="C243" s="469"/>
      <c r="D243" s="469"/>
      <c r="E243" s="469"/>
      <c r="F243" s="469"/>
      <c r="G243" s="469"/>
      <c r="H243" s="469"/>
      <c r="I243" s="469"/>
      <c r="J243" s="469"/>
      <c r="K243" s="469"/>
      <c r="L243" s="420"/>
    </row>
    <row r="244" spans="1:12" ht="12.75" customHeight="1" x14ac:dyDescent="0.2">
      <c r="A244" s="469"/>
      <c r="B244" s="469"/>
      <c r="C244" s="469"/>
      <c r="D244" s="469"/>
      <c r="E244" s="469"/>
      <c r="F244" s="469"/>
      <c r="G244" s="469"/>
      <c r="H244" s="469"/>
      <c r="I244" s="469"/>
      <c r="J244" s="469"/>
      <c r="K244" s="469"/>
      <c r="L244" s="420"/>
    </row>
    <row r="245" spans="1:12" ht="12.75" customHeight="1" x14ac:dyDescent="0.2">
      <c r="A245" s="469" t="s">
        <v>186</v>
      </c>
      <c r="B245" s="469"/>
      <c r="C245" s="469"/>
      <c r="D245" s="469"/>
      <c r="E245" s="469"/>
      <c r="F245" s="469"/>
      <c r="G245" s="469"/>
      <c r="H245" s="469"/>
      <c r="I245" s="469"/>
      <c r="J245" s="469"/>
      <c r="K245" s="469"/>
      <c r="L245" s="420"/>
    </row>
    <row r="246" spans="1:12" ht="12.75" customHeight="1" x14ac:dyDescent="0.2">
      <c r="A246" s="469"/>
      <c r="B246" s="469"/>
      <c r="C246" s="469"/>
      <c r="D246" s="469"/>
      <c r="E246" s="469"/>
      <c r="F246" s="469"/>
      <c r="G246" s="469"/>
      <c r="H246" s="469"/>
      <c r="I246" s="469"/>
      <c r="J246" s="469"/>
      <c r="K246" s="469"/>
      <c r="L246" s="420"/>
    </row>
    <row r="247" spans="1:12" ht="12.75" customHeight="1" x14ac:dyDescent="0.2">
      <c r="A247" s="469"/>
      <c r="B247" s="469"/>
      <c r="C247" s="469"/>
      <c r="D247" s="469"/>
      <c r="E247" s="469"/>
      <c r="F247" s="469"/>
      <c r="G247" s="469"/>
      <c r="H247" s="469"/>
      <c r="I247" s="469"/>
      <c r="J247" s="469"/>
      <c r="K247" s="469"/>
      <c r="L247" s="420"/>
    </row>
    <row r="248" spans="1:12" ht="12.75" customHeight="1" x14ac:dyDescent="0.2">
      <c r="A248" s="469"/>
      <c r="B248" s="469"/>
      <c r="C248" s="469"/>
      <c r="D248" s="469"/>
      <c r="E248" s="469"/>
      <c r="F248" s="469"/>
      <c r="G248" s="469"/>
      <c r="H248" s="469"/>
      <c r="I248" s="469"/>
      <c r="J248" s="469"/>
      <c r="K248" s="469"/>
      <c r="L248" s="420"/>
    </row>
    <row r="249" spans="1:12" ht="12.75" customHeight="1" x14ac:dyDescent="0.2">
      <c r="A249" s="469"/>
      <c r="B249" s="469"/>
      <c r="C249" s="469"/>
      <c r="D249" s="469"/>
      <c r="E249" s="469"/>
      <c r="F249" s="469"/>
      <c r="G249" s="469"/>
      <c r="H249" s="469"/>
      <c r="I249" s="469"/>
      <c r="J249" s="469"/>
      <c r="K249" s="469"/>
      <c r="L249" s="420"/>
    </row>
    <row r="250" spans="1:12" ht="12.75" customHeight="1" x14ac:dyDescent="0.2">
      <c r="A250" s="469" t="s">
        <v>198</v>
      </c>
      <c r="B250" s="469"/>
      <c r="C250" s="469"/>
      <c r="D250" s="469"/>
      <c r="E250" s="469"/>
      <c r="F250" s="469"/>
      <c r="G250" s="469"/>
      <c r="H250" s="469"/>
      <c r="I250" s="469"/>
      <c r="J250" s="469"/>
      <c r="K250" s="469"/>
      <c r="L250" s="420"/>
    </row>
    <row r="251" spans="1:12" ht="12.75" customHeight="1" x14ac:dyDescent="0.2">
      <c r="A251" s="469"/>
      <c r="B251" s="469"/>
      <c r="C251" s="469"/>
      <c r="D251" s="469"/>
      <c r="E251" s="469"/>
      <c r="F251" s="469"/>
      <c r="G251" s="469"/>
      <c r="H251" s="469"/>
      <c r="I251" s="469"/>
      <c r="J251" s="469"/>
      <c r="K251" s="469"/>
      <c r="L251" s="420"/>
    </row>
    <row r="252" spans="1:12" ht="12.75" customHeight="1" x14ac:dyDescent="0.2">
      <c r="A252" s="469"/>
      <c r="B252" s="469"/>
      <c r="C252" s="469"/>
      <c r="D252" s="469"/>
      <c r="E252" s="469"/>
      <c r="F252" s="469"/>
      <c r="G252" s="469"/>
      <c r="H252" s="469"/>
      <c r="I252" s="469"/>
      <c r="J252" s="469"/>
      <c r="K252" s="469"/>
      <c r="L252" s="420"/>
    </row>
    <row r="253" spans="1:12" ht="12.75" customHeight="1" x14ac:dyDescent="0.2">
      <c r="A253" s="469"/>
      <c r="B253" s="469"/>
      <c r="C253" s="469"/>
      <c r="D253" s="469"/>
      <c r="E253" s="469"/>
      <c r="F253" s="469"/>
      <c r="G253" s="469"/>
      <c r="H253" s="469"/>
      <c r="I253" s="469"/>
      <c r="J253" s="469"/>
      <c r="K253" s="469"/>
      <c r="L253" s="420"/>
    </row>
    <row r="254" spans="1:12" ht="12.75" customHeight="1" x14ac:dyDescent="0.2">
      <c r="A254" s="469"/>
      <c r="B254" s="469"/>
      <c r="C254" s="469"/>
      <c r="D254" s="469"/>
      <c r="E254" s="469"/>
      <c r="F254" s="469"/>
      <c r="G254" s="469"/>
      <c r="H254" s="469"/>
      <c r="I254" s="469"/>
      <c r="J254" s="469"/>
      <c r="K254" s="469"/>
      <c r="L254" s="420"/>
    </row>
    <row r="255" spans="1:12" ht="12.75" customHeight="1" x14ac:dyDescent="0.2">
      <c r="A255" s="469" t="s">
        <v>187</v>
      </c>
      <c r="B255" s="469"/>
      <c r="C255" s="469"/>
      <c r="D255" s="469"/>
      <c r="E255" s="469"/>
      <c r="F255" s="469"/>
      <c r="G255" s="469"/>
      <c r="H255" s="469"/>
      <c r="I255" s="469"/>
      <c r="J255" s="469"/>
      <c r="K255" s="469"/>
      <c r="L255" s="420"/>
    </row>
    <row r="256" spans="1:12" ht="12.75" customHeight="1" x14ac:dyDescent="0.2">
      <c r="A256" s="469"/>
      <c r="B256" s="469"/>
      <c r="C256" s="469"/>
      <c r="D256" s="469"/>
      <c r="E256" s="469"/>
      <c r="F256" s="469"/>
      <c r="G256" s="469"/>
      <c r="H256" s="469"/>
      <c r="I256" s="469"/>
      <c r="J256" s="469"/>
      <c r="K256" s="469"/>
      <c r="L256" s="420"/>
    </row>
    <row r="257" spans="1:12" ht="12.75" customHeight="1" x14ac:dyDescent="0.2">
      <c r="A257" s="469"/>
      <c r="B257" s="469"/>
      <c r="C257" s="469"/>
      <c r="D257" s="469"/>
      <c r="E257" s="469"/>
      <c r="F257" s="469"/>
      <c r="G257" s="469"/>
      <c r="H257" s="469"/>
      <c r="I257" s="469"/>
      <c r="J257" s="469"/>
      <c r="K257" s="469"/>
      <c r="L257" s="420"/>
    </row>
    <row r="258" spans="1:12" ht="12.75" customHeight="1" x14ac:dyDescent="0.2">
      <c r="A258" s="469"/>
      <c r="B258" s="469"/>
      <c r="C258" s="469"/>
      <c r="D258" s="469"/>
      <c r="E258" s="469"/>
      <c r="F258" s="469"/>
      <c r="G258" s="469"/>
      <c r="H258" s="469"/>
      <c r="I258" s="469"/>
      <c r="J258" s="469"/>
      <c r="K258" s="469"/>
      <c r="L258" s="420"/>
    </row>
    <row r="259" spans="1:12" ht="12.75" customHeight="1" x14ac:dyDescent="0.2">
      <c r="A259" s="469"/>
      <c r="B259" s="469"/>
      <c r="C259" s="469"/>
      <c r="D259" s="469"/>
      <c r="E259" s="469"/>
      <c r="F259" s="469"/>
      <c r="G259" s="469"/>
      <c r="H259" s="469"/>
      <c r="I259" s="469"/>
      <c r="J259" s="469"/>
      <c r="K259" s="469"/>
      <c r="L259" s="420"/>
    </row>
    <row r="260" spans="1:12" ht="12.75" customHeight="1" x14ac:dyDescent="0.2">
      <c r="A260" s="469"/>
      <c r="B260" s="469"/>
      <c r="C260" s="469"/>
      <c r="D260" s="469"/>
      <c r="E260" s="469"/>
      <c r="F260" s="469"/>
      <c r="G260" s="469"/>
      <c r="H260" s="469"/>
      <c r="I260" s="469"/>
      <c r="J260" s="469"/>
      <c r="K260" s="469"/>
      <c r="L260" s="420"/>
    </row>
    <row r="261" spans="1:12" ht="12.75" customHeight="1" x14ac:dyDescent="0.2">
      <c r="A261" s="469" t="s">
        <v>188</v>
      </c>
      <c r="B261" s="469"/>
      <c r="C261" s="469"/>
      <c r="D261" s="469"/>
      <c r="E261" s="469"/>
      <c r="F261" s="469"/>
      <c r="G261" s="469"/>
      <c r="H261" s="469"/>
      <c r="I261" s="469"/>
      <c r="J261" s="469"/>
      <c r="K261" s="469"/>
      <c r="L261" s="420"/>
    </row>
    <row r="262" spans="1:12" ht="12.75" customHeight="1" x14ac:dyDescent="0.2">
      <c r="A262" s="469"/>
      <c r="B262" s="469"/>
      <c r="C262" s="469"/>
      <c r="D262" s="469"/>
      <c r="E262" s="469"/>
      <c r="F262" s="469"/>
      <c r="G262" s="469"/>
      <c r="H262" s="469"/>
      <c r="I262" s="469"/>
      <c r="J262" s="469"/>
      <c r="K262" s="469"/>
      <c r="L262" s="420"/>
    </row>
    <row r="263" spans="1:12" ht="12.75" customHeight="1" x14ac:dyDescent="0.2">
      <c r="A263" s="469"/>
      <c r="B263" s="469"/>
      <c r="C263" s="469"/>
      <c r="D263" s="469"/>
      <c r="E263" s="469"/>
      <c r="F263" s="469"/>
      <c r="G263" s="469"/>
      <c r="H263" s="469"/>
      <c r="I263" s="469"/>
      <c r="J263" s="469"/>
      <c r="K263" s="469"/>
      <c r="L263" s="420"/>
    </row>
    <row r="264" spans="1:12" ht="12.75" customHeight="1" x14ac:dyDescent="0.2">
      <c r="A264" s="469"/>
      <c r="B264" s="469"/>
      <c r="C264" s="469"/>
      <c r="D264" s="469"/>
      <c r="E264" s="469"/>
      <c r="F264" s="469"/>
      <c r="G264" s="469"/>
      <c r="H264" s="469"/>
      <c r="I264" s="469"/>
      <c r="J264" s="469"/>
      <c r="K264" s="469"/>
      <c r="L264" s="420"/>
    </row>
    <row r="265" spans="1:12" ht="12" customHeight="1" x14ac:dyDescent="0.2">
      <c r="A265" s="469"/>
      <c r="B265" s="469"/>
      <c r="C265" s="469"/>
      <c r="D265" s="469"/>
      <c r="E265" s="469"/>
      <c r="F265" s="469"/>
      <c r="G265" s="469"/>
      <c r="H265" s="469"/>
      <c r="I265" s="469"/>
      <c r="J265" s="469"/>
      <c r="K265" s="469"/>
      <c r="L265" s="420"/>
    </row>
    <row r="266" spans="1:12" ht="12.75" customHeight="1" x14ac:dyDescent="0.2">
      <c r="A266" s="469"/>
      <c r="B266" s="469"/>
      <c r="C266" s="469"/>
      <c r="D266" s="469"/>
      <c r="E266" s="469"/>
      <c r="F266" s="469"/>
      <c r="G266" s="469"/>
      <c r="H266" s="469"/>
      <c r="I266" s="469"/>
      <c r="J266" s="469"/>
      <c r="K266" s="469"/>
      <c r="L266" s="420"/>
    </row>
    <row r="267" spans="1:12" ht="12.75" customHeight="1" x14ac:dyDescent="0.2">
      <c r="A267" s="469" t="s">
        <v>189</v>
      </c>
      <c r="B267" s="469"/>
      <c r="C267" s="469"/>
      <c r="D267" s="469"/>
      <c r="E267" s="469"/>
      <c r="F267" s="469"/>
      <c r="G267" s="469"/>
      <c r="H267" s="469"/>
      <c r="I267" s="469"/>
      <c r="J267" s="469"/>
      <c r="K267" s="469"/>
      <c r="L267" s="420"/>
    </row>
    <row r="268" spans="1:12" ht="12.75" customHeight="1" x14ac:dyDescent="0.2">
      <c r="A268" s="469"/>
      <c r="B268" s="469"/>
      <c r="C268" s="469"/>
      <c r="D268" s="469"/>
      <c r="E268" s="469"/>
      <c r="F268" s="469"/>
      <c r="G268" s="469"/>
      <c r="H268" s="469"/>
      <c r="I268" s="469"/>
      <c r="J268" s="469"/>
      <c r="K268" s="469"/>
      <c r="L268" s="420"/>
    </row>
    <row r="269" spans="1:12" ht="12.75" customHeight="1" x14ac:dyDescent="0.2">
      <c r="A269" s="469"/>
      <c r="B269" s="469"/>
      <c r="C269" s="469"/>
      <c r="D269" s="469"/>
      <c r="E269" s="469"/>
      <c r="F269" s="469"/>
      <c r="G269" s="469"/>
      <c r="H269" s="469"/>
      <c r="I269" s="469"/>
      <c r="J269" s="469"/>
      <c r="K269" s="469"/>
      <c r="L269" s="420"/>
    </row>
    <row r="270" spans="1:12" ht="12.75" customHeight="1" x14ac:dyDescent="0.2">
      <c r="A270" s="469"/>
      <c r="B270" s="469"/>
      <c r="C270" s="469"/>
      <c r="D270" s="469"/>
      <c r="E270" s="469"/>
      <c r="F270" s="469"/>
      <c r="G270" s="469"/>
      <c r="H270" s="469"/>
      <c r="I270" s="469"/>
      <c r="J270" s="469"/>
      <c r="K270" s="469"/>
      <c r="L270" s="420"/>
    </row>
    <row r="271" spans="1:12" ht="12.75" customHeight="1" x14ac:dyDescent="0.2">
      <c r="A271" s="469"/>
      <c r="B271" s="469"/>
      <c r="C271" s="469"/>
      <c r="D271" s="469"/>
      <c r="E271" s="469"/>
      <c r="F271" s="469"/>
      <c r="G271" s="469"/>
      <c r="H271" s="469"/>
      <c r="I271" s="469"/>
      <c r="J271" s="469"/>
      <c r="K271" s="469"/>
      <c r="L271" s="420"/>
    </row>
    <row r="272" spans="1:12" ht="12.75" customHeight="1" x14ac:dyDescent="0.2">
      <c r="A272" s="469"/>
      <c r="B272" s="469"/>
      <c r="C272" s="469"/>
      <c r="D272" s="469"/>
      <c r="E272" s="469"/>
      <c r="F272" s="469"/>
      <c r="G272" s="469"/>
      <c r="H272" s="469"/>
      <c r="I272" s="469"/>
      <c r="J272" s="469"/>
      <c r="K272" s="469"/>
      <c r="L272" s="420"/>
    </row>
    <row r="273" spans="1:12" ht="12.75" customHeight="1" x14ac:dyDescent="0.2">
      <c r="A273" s="469"/>
      <c r="B273" s="469"/>
      <c r="C273" s="469"/>
      <c r="D273" s="469"/>
      <c r="E273" s="469"/>
      <c r="F273" s="469"/>
      <c r="G273" s="469"/>
      <c r="H273" s="469"/>
      <c r="I273" s="469"/>
      <c r="J273" s="469"/>
      <c r="K273" s="469"/>
      <c r="L273" s="420"/>
    </row>
    <row r="274" spans="1:12" ht="12.75" customHeight="1" x14ac:dyDescent="0.2">
      <c r="A274" s="469"/>
      <c r="B274" s="469"/>
      <c r="C274" s="469"/>
      <c r="D274" s="469"/>
      <c r="E274" s="469"/>
      <c r="F274" s="469"/>
      <c r="G274" s="469"/>
      <c r="H274" s="469"/>
      <c r="I274" s="469"/>
      <c r="J274" s="469"/>
      <c r="K274" s="469"/>
      <c r="L274" s="420"/>
    </row>
    <row r="275" spans="1:12" ht="12.75" customHeight="1" x14ac:dyDescent="0.2">
      <c r="A275" s="469"/>
      <c r="B275" s="469"/>
      <c r="C275" s="469"/>
      <c r="D275" s="469"/>
      <c r="E275" s="469"/>
      <c r="F275" s="469"/>
      <c r="G275" s="469"/>
      <c r="H275" s="469"/>
      <c r="I275" s="469"/>
      <c r="J275" s="469"/>
      <c r="K275" s="469"/>
      <c r="L275" s="420"/>
    </row>
    <row r="276" spans="1:12" ht="12.75" customHeight="1" x14ac:dyDescent="0.2">
      <c r="A276" s="469"/>
      <c r="B276" s="469"/>
      <c r="C276" s="469"/>
      <c r="D276" s="469"/>
      <c r="E276" s="469"/>
      <c r="F276" s="469"/>
      <c r="G276" s="469"/>
      <c r="H276" s="469"/>
      <c r="I276" s="469"/>
      <c r="J276" s="469"/>
      <c r="K276" s="469"/>
      <c r="L276" s="420"/>
    </row>
    <row r="277" spans="1:12" ht="12.75" customHeight="1" x14ac:dyDescent="0.2">
      <c r="A277" s="469"/>
      <c r="B277" s="469"/>
      <c r="C277" s="469"/>
      <c r="D277" s="469"/>
      <c r="E277" s="469"/>
      <c r="F277" s="469"/>
      <c r="G277" s="469"/>
      <c r="H277" s="469"/>
      <c r="I277" s="469"/>
      <c r="J277" s="469"/>
      <c r="K277" s="469"/>
      <c r="L277" s="420"/>
    </row>
    <row r="278" spans="1:12" ht="12.75" customHeight="1" x14ac:dyDescent="0.2">
      <c r="A278" s="469"/>
      <c r="B278" s="469"/>
      <c r="C278" s="469"/>
      <c r="D278" s="469"/>
      <c r="E278" s="469"/>
      <c r="F278" s="469"/>
      <c r="G278" s="469"/>
      <c r="H278" s="469"/>
      <c r="I278" s="469"/>
      <c r="J278" s="469"/>
      <c r="K278" s="469"/>
      <c r="L278" s="420"/>
    </row>
    <row r="279" spans="1:12" ht="12.75" customHeight="1" x14ac:dyDescent="0.2">
      <c r="A279" s="469"/>
      <c r="B279" s="469"/>
      <c r="C279" s="469"/>
      <c r="D279" s="469"/>
      <c r="E279" s="469"/>
      <c r="F279" s="469"/>
      <c r="G279" s="469"/>
      <c r="H279" s="469"/>
      <c r="I279" s="469"/>
      <c r="J279" s="469"/>
      <c r="K279" s="469"/>
      <c r="L279" s="420"/>
    </row>
    <row r="280" spans="1:12" ht="12.75" customHeight="1" x14ac:dyDescent="0.2">
      <c r="A280" s="469"/>
      <c r="B280" s="469"/>
      <c r="C280" s="469"/>
      <c r="D280" s="469"/>
      <c r="E280" s="469"/>
      <c r="F280" s="469"/>
      <c r="G280" s="469"/>
      <c r="H280" s="469"/>
      <c r="I280" s="469"/>
      <c r="J280" s="469"/>
      <c r="K280" s="469"/>
      <c r="L280" s="420"/>
    </row>
    <row r="281" spans="1:12" ht="12.75" customHeight="1" x14ac:dyDescent="0.2">
      <c r="A281" s="469" t="s">
        <v>190</v>
      </c>
      <c r="B281" s="469"/>
      <c r="C281" s="469"/>
      <c r="D281" s="469"/>
      <c r="E281" s="469"/>
      <c r="F281" s="469"/>
      <c r="G281" s="469"/>
      <c r="H281" s="469"/>
      <c r="I281" s="469"/>
      <c r="J281" s="469"/>
      <c r="K281" s="469"/>
      <c r="L281" s="420"/>
    </row>
    <row r="282" spans="1:12" ht="12.75" customHeight="1" x14ac:dyDescent="0.2">
      <c r="A282" s="469"/>
      <c r="B282" s="469"/>
      <c r="C282" s="469"/>
      <c r="D282" s="469"/>
      <c r="E282" s="469"/>
      <c r="F282" s="469"/>
      <c r="G282" s="469"/>
      <c r="H282" s="469"/>
      <c r="I282" s="469"/>
      <c r="J282" s="469"/>
      <c r="K282" s="469"/>
      <c r="L282" s="420"/>
    </row>
    <row r="283" spans="1:12" ht="12.75" customHeight="1" x14ac:dyDescent="0.2">
      <c r="A283" s="469"/>
      <c r="B283" s="469"/>
      <c r="C283" s="469"/>
      <c r="D283" s="469"/>
      <c r="E283" s="469"/>
      <c r="F283" s="469"/>
      <c r="G283" s="469"/>
      <c r="H283" s="469"/>
      <c r="I283" s="469"/>
      <c r="J283" s="469"/>
      <c r="K283" s="469"/>
      <c r="L283" s="420"/>
    </row>
    <row r="284" spans="1:12" ht="12.5" x14ac:dyDescent="0.2">
      <c r="A284" s="419" t="s">
        <v>191</v>
      </c>
      <c r="B284" s="420"/>
      <c r="C284" s="420"/>
      <c r="D284" s="420"/>
      <c r="E284" s="420"/>
      <c r="F284" s="420"/>
      <c r="G284" s="420"/>
      <c r="H284" s="420"/>
      <c r="I284" s="420"/>
      <c r="J284" s="420"/>
      <c r="K284" s="420"/>
      <c r="L284" s="420"/>
    </row>
    <row r="285" spans="1:12" ht="12.75" customHeight="1" x14ac:dyDescent="0.2">
      <c r="A285" s="469" t="s">
        <v>192</v>
      </c>
      <c r="B285" s="469"/>
      <c r="C285" s="469"/>
      <c r="D285" s="469"/>
      <c r="E285" s="469"/>
      <c r="F285" s="469"/>
      <c r="G285" s="469"/>
      <c r="H285" s="469"/>
      <c r="I285" s="469"/>
      <c r="J285" s="469"/>
      <c r="K285" s="469"/>
      <c r="L285" s="420"/>
    </row>
    <row r="286" spans="1:12" ht="12.75" customHeight="1" x14ac:dyDescent="0.2">
      <c r="A286" s="469"/>
      <c r="B286" s="469"/>
      <c r="C286" s="469"/>
      <c r="D286" s="469"/>
      <c r="E286" s="469"/>
      <c r="F286" s="469"/>
      <c r="G286" s="469"/>
      <c r="H286" s="469"/>
      <c r="I286" s="469"/>
      <c r="J286" s="469"/>
      <c r="K286" s="469"/>
      <c r="L286" s="420"/>
    </row>
    <row r="287" spans="1:12" ht="12.75" customHeight="1" x14ac:dyDescent="0.2">
      <c r="A287" s="469"/>
      <c r="B287" s="469"/>
      <c r="C287" s="469"/>
      <c r="D287" s="469"/>
      <c r="E287" s="469"/>
      <c r="F287" s="469"/>
      <c r="G287" s="469"/>
      <c r="H287" s="469"/>
      <c r="I287" s="469"/>
      <c r="J287" s="469"/>
      <c r="K287" s="469"/>
      <c r="L287" s="420"/>
    </row>
    <row r="288" spans="1:12" ht="12.75" customHeight="1" x14ac:dyDescent="0.2">
      <c r="A288" s="469"/>
      <c r="B288" s="469"/>
      <c r="C288" s="469"/>
      <c r="D288" s="469"/>
      <c r="E288" s="469"/>
      <c r="F288" s="469"/>
      <c r="G288" s="469"/>
      <c r="H288" s="469"/>
      <c r="I288" s="469"/>
      <c r="J288" s="469"/>
      <c r="K288" s="469"/>
      <c r="L288" s="420"/>
    </row>
    <row r="289" spans="1:12" ht="12.5" x14ac:dyDescent="0.2">
      <c r="A289" s="419" t="s">
        <v>193</v>
      </c>
      <c r="B289" s="420"/>
      <c r="C289" s="420"/>
      <c r="D289" s="420"/>
      <c r="E289" s="420"/>
      <c r="F289" s="420"/>
      <c r="G289" s="420"/>
      <c r="H289" s="420"/>
      <c r="I289" s="420"/>
      <c r="J289" s="420"/>
      <c r="K289" s="420"/>
      <c r="L289" s="420"/>
    </row>
    <row r="290" spans="1:12" ht="12.75" customHeight="1" x14ac:dyDescent="0.2">
      <c r="A290" s="469" t="s">
        <v>194</v>
      </c>
      <c r="B290" s="469"/>
      <c r="C290" s="469"/>
      <c r="D290" s="469"/>
      <c r="E290" s="469"/>
      <c r="F290" s="469"/>
      <c r="G290" s="469"/>
      <c r="H290" s="469"/>
      <c r="I290" s="469"/>
      <c r="J290" s="469"/>
      <c r="K290" s="469"/>
      <c r="L290" s="420"/>
    </row>
    <row r="291" spans="1:12" ht="12.75" customHeight="1" x14ac:dyDescent="0.2">
      <c r="A291" s="469"/>
      <c r="B291" s="469"/>
      <c r="C291" s="469"/>
      <c r="D291" s="469"/>
      <c r="E291" s="469"/>
      <c r="F291" s="469"/>
      <c r="G291" s="469"/>
      <c r="H291" s="469"/>
      <c r="I291" s="469"/>
      <c r="J291" s="469"/>
      <c r="K291" s="469"/>
      <c r="L291" s="420"/>
    </row>
    <row r="292" spans="1:12" ht="12.75" customHeight="1" x14ac:dyDescent="0.2">
      <c r="A292" s="469"/>
      <c r="B292" s="469"/>
      <c r="C292" s="469"/>
      <c r="D292" s="469"/>
      <c r="E292" s="469"/>
      <c r="F292" s="469"/>
      <c r="G292" s="469"/>
      <c r="H292" s="469"/>
      <c r="I292" s="469"/>
      <c r="J292" s="469"/>
      <c r="K292" s="469"/>
      <c r="L292" s="420"/>
    </row>
    <row r="293" spans="1:12" ht="12" customHeight="1" x14ac:dyDescent="0.2">
      <c r="A293" s="469"/>
      <c r="B293" s="469"/>
      <c r="C293" s="469"/>
      <c r="D293" s="469"/>
      <c r="E293" s="469"/>
      <c r="F293" s="469"/>
      <c r="G293" s="469"/>
      <c r="H293" s="469"/>
      <c r="I293" s="469"/>
      <c r="J293" s="469"/>
      <c r="K293" s="469"/>
      <c r="L293" s="420"/>
    </row>
    <row r="294" spans="1:12" ht="12.75" customHeight="1" x14ac:dyDescent="0.2">
      <c r="A294" s="469" t="s">
        <v>195</v>
      </c>
      <c r="B294" s="469"/>
      <c r="C294" s="469"/>
      <c r="D294" s="469"/>
      <c r="E294" s="469"/>
      <c r="F294" s="469"/>
      <c r="G294" s="469"/>
      <c r="H294" s="469"/>
      <c r="I294" s="469"/>
      <c r="J294" s="469"/>
      <c r="K294" s="469"/>
      <c r="L294" s="420"/>
    </row>
    <row r="295" spans="1:12" ht="12" customHeight="1" x14ac:dyDescent="0.2">
      <c r="A295" s="469"/>
      <c r="B295" s="469"/>
      <c r="C295" s="469"/>
      <c r="D295" s="469"/>
      <c r="E295" s="469"/>
      <c r="F295" s="469"/>
      <c r="G295" s="469"/>
      <c r="H295" s="469"/>
      <c r="I295" s="469"/>
      <c r="J295" s="469"/>
      <c r="K295" s="469"/>
      <c r="L295" s="420"/>
    </row>
    <row r="296" spans="1:12" ht="12" customHeight="1" x14ac:dyDescent="0.2">
      <c r="A296" s="469"/>
      <c r="B296" s="469"/>
      <c r="C296" s="469"/>
      <c r="D296" s="469"/>
      <c r="E296" s="469"/>
      <c r="F296" s="469"/>
      <c r="G296" s="469"/>
      <c r="H296" s="469"/>
      <c r="I296" s="469"/>
      <c r="J296" s="469"/>
      <c r="K296" s="469"/>
      <c r="L296" s="420"/>
    </row>
    <row r="297" spans="1:12" ht="12.75" customHeight="1" x14ac:dyDescent="0.2">
      <c r="A297" s="469" t="s">
        <v>196</v>
      </c>
      <c r="B297" s="469"/>
      <c r="C297" s="469"/>
      <c r="D297" s="469"/>
      <c r="E297" s="469"/>
      <c r="F297" s="469"/>
      <c r="G297" s="469"/>
      <c r="H297" s="469"/>
      <c r="I297" s="469"/>
      <c r="J297" s="469"/>
      <c r="K297" s="469"/>
      <c r="L297" s="420"/>
    </row>
    <row r="298" spans="1:12" ht="12.75" customHeight="1" x14ac:dyDescent="0.2">
      <c r="A298" s="469"/>
      <c r="B298" s="469"/>
      <c r="C298" s="469"/>
      <c r="D298" s="469"/>
      <c r="E298" s="469"/>
      <c r="F298" s="469"/>
      <c r="G298" s="469"/>
      <c r="H298" s="469"/>
      <c r="I298" s="469"/>
      <c r="J298" s="469"/>
      <c r="K298" s="469"/>
      <c r="L298" s="420"/>
    </row>
    <row r="299" spans="1:12" ht="12.75" customHeight="1" x14ac:dyDescent="0.2">
      <c r="A299" s="469"/>
      <c r="B299" s="469"/>
      <c r="C299" s="469"/>
      <c r="D299" s="469"/>
      <c r="E299" s="469"/>
      <c r="F299" s="469"/>
      <c r="G299" s="469"/>
      <c r="H299" s="469"/>
      <c r="I299" s="469"/>
      <c r="J299" s="469"/>
      <c r="K299" s="469"/>
      <c r="L299" s="420"/>
    </row>
    <row r="300" spans="1:12" ht="12.75" customHeight="1" x14ac:dyDescent="0.2">
      <c r="A300" s="469" t="s">
        <v>197</v>
      </c>
      <c r="B300" s="469"/>
      <c r="C300" s="469"/>
      <c r="D300" s="469"/>
      <c r="E300" s="469"/>
      <c r="F300" s="469"/>
      <c r="G300" s="469"/>
      <c r="H300" s="469"/>
      <c r="I300" s="469"/>
      <c r="J300" s="469"/>
      <c r="K300" s="469"/>
      <c r="L300" s="420"/>
    </row>
    <row r="301" spans="1:12" ht="12" customHeight="1" x14ac:dyDescent="0.2">
      <c r="A301" s="469"/>
      <c r="B301" s="469"/>
      <c r="C301" s="469"/>
      <c r="D301" s="469"/>
      <c r="E301" s="469"/>
      <c r="F301" s="469"/>
      <c r="G301" s="469"/>
      <c r="H301" s="469"/>
      <c r="I301" s="469"/>
      <c r="J301" s="469"/>
      <c r="K301" s="469"/>
      <c r="L301" s="420"/>
    </row>
    <row r="302" spans="1:12" ht="12" customHeight="1" x14ac:dyDescent="0.2">
      <c r="A302" s="469"/>
      <c r="B302" s="469"/>
      <c r="C302" s="469"/>
      <c r="D302" s="469"/>
      <c r="E302" s="469"/>
      <c r="F302" s="469"/>
      <c r="G302" s="469"/>
      <c r="H302" s="469"/>
      <c r="I302" s="469"/>
      <c r="J302" s="469"/>
      <c r="K302" s="469"/>
      <c r="L302" s="420"/>
    </row>
    <row r="303" spans="1:12" ht="12" customHeight="1" x14ac:dyDescent="0.2">
      <c r="A303" s="469"/>
      <c r="B303" s="469"/>
      <c r="C303" s="469"/>
      <c r="D303" s="469"/>
      <c r="E303" s="469"/>
      <c r="F303" s="469"/>
      <c r="G303" s="469"/>
      <c r="H303" s="469"/>
      <c r="I303" s="469"/>
      <c r="J303" s="469"/>
      <c r="K303" s="469"/>
      <c r="L303" s="420"/>
    </row>
  </sheetData>
  <sheetProtection algorithmName="SHA-512" hashValue="Olqypzw1ozL5qes/2O7SL6DySYp0oG3X8oxnQlK8Vv+eQC8PGxXCW9u9TfJ25r8VdJmBfmjf7bEh0YlNZc+B7A==" saltValue="7NzJNGiyrK6deGdq3iikSA==" spinCount="100000" sheet="1" objects="1" scenarios="1"/>
  <mergeCells count="105">
    <mergeCell ref="D38:G39"/>
    <mergeCell ref="D40:G41"/>
    <mergeCell ref="D42:G43"/>
    <mergeCell ref="D44:G46"/>
    <mergeCell ref="B44:C46"/>
    <mergeCell ref="H38:I39"/>
    <mergeCell ref="H40:I41"/>
    <mergeCell ref="B147:K147"/>
    <mergeCell ref="D135:J135"/>
    <mergeCell ref="A199:K201"/>
    <mergeCell ref="A202:K205"/>
    <mergeCell ref="A206:K208"/>
    <mergeCell ref="A180:B180"/>
    <mergeCell ref="B148:K148"/>
    <mergeCell ref="D13:I13"/>
    <mergeCell ref="D16:K16"/>
    <mergeCell ref="D23:K23"/>
    <mergeCell ref="A184:K186"/>
    <mergeCell ref="D89:I89"/>
    <mergeCell ref="D90:I90"/>
    <mergeCell ref="D94:I94"/>
    <mergeCell ref="D95:I95"/>
    <mergeCell ref="D96:I96"/>
    <mergeCell ref="D84:I84"/>
    <mergeCell ref="D85:I85"/>
    <mergeCell ref="D86:I86"/>
    <mergeCell ref="D88:I88"/>
    <mergeCell ref="D170:E171"/>
    <mergeCell ref="F170:G171"/>
    <mergeCell ref="J168:K169"/>
    <mergeCell ref="B165:C167"/>
    <mergeCell ref="D165:E167"/>
    <mergeCell ref="F165:G167"/>
    <mergeCell ref="D24:F24"/>
    <mergeCell ref="D31:I31"/>
    <mergeCell ref="D98:I98"/>
    <mergeCell ref="D99:I99"/>
    <mergeCell ref="D100:I100"/>
    <mergeCell ref="D131:E131"/>
    <mergeCell ref="A5:J6"/>
    <mergeCell ref="H42:I43"/>
    <mergeCell ref="D18:F18"/>
    <mergeCell ref="D20:I20"/>
    <mergeCell ref="D25:F25"/>
    <mergeCell ref="D27:I27"/>
    <mergeCell ref="B38:C39"/>
    <mergeCell ref="B40:C41"/>
    <mergeCell ref="B42:C43"/>
    <mergeCell ref="D17:F17"/>
    <mergeCell ref="D11:I11"/>
    <mergeCell ref="H9:I9"/>
    <mergeCell ref="H17:J17"/>
    <mergeCell ref="D19:J19"/>
    <mergeCell ref="H24:J24"/>
    <mergeCell ref="D26:J26"/>
    <mergeCell ref="D30:J30"/>
    <mergeCell ref="D127:F127"/>
    <mergeCell ref="A294:K296"/>
    <mergeCell ref="A297:K299"/>
    <mergeCell ref="A300:K303"/>
    <mergeCell ref="A261:K266"/>
    <mergeCell ref="A267:K280"/>
    <mergeCell ref="A281:K283"/>
    <mergeCell ref="A285:K288"/>
    <mergeCell ref="A290:K293"/>
    <mergeCell ref="B168:C169"/>
    <mergeCell ref="A231:K244"/>
    <mergeCell ref="A245:K249"/>
    <mergeCell ref="A250:K254"/>
    <mergeCell ref="A255:K260"/>
    <mergeCell ref="A188:K188"/>
    <mergeCell ref="A225:K227"/>
    <mergeCell ref="A228:K230"/>
    <mergeCell ref="A209:K211"/>
    <mergeCell ref="A212:K214"/>
    <mergeCell ref="A215:K217"/>
    <mergeCell ref="A218:K221"/>
    <mergeCell ref="A222:K224"/>
    <mergeCell ref="A189:K191"/>
    <mergeCell ref="A192:K197"/>
    <mergeCell ref="B174:C176"/>
    <mergeCell ref="D32:I32"/>
    <mergeCell ref="D174:E176"/>
    <mergeCell ref="F174:G176"/>
    <mergeCell ref="H174:I176"/>
    <mergeCell ref="J174:K176"/>
    <mergeCell ref="H165:I167"/>
    <mergeCell ref="J165:K167"/>
    <mergeCell ref="B172:C173"/>
    <mergeCell ref="D168:E169"/>
    <mergeCell ref="F168:G169"/>
    <mergeCell ref="H168:I169"/>
    <mergeCell ref="H170:I171"/>
    <mergeCell ref="J170:K171"/>
    <mergeCell ref="D172:E173"/>
    <mergeCell ref="F172:G173"/>
    <mergeCell ref="H172:I173"/>
    <mergeCell ref="J172:K173"/>
    <mergeCell ref="B170:C171"/>
    <mergeCell ref="G83:H83"/>
    <mergeCell ref="G82:H82"/>
    <mergeCell ref="I70:J70"/>
    <mergeCell ref="I72:J72"/>
    <mergeCell ref="D33:I33"/>
    <mergeCell ref="H44:I46"/>
  </mergeCells>
  <phoneticPr fontId="2"/>
  <dataValidations count="12">
    <dataValidation type="list" allowBlank="1" showInputMessage="1" showErrorMessage="1" sqref="M33" xr:uid="{3C6621D0-A0C9-42E3-9D8D-8BB8146EED95}">
      <formula1>$Q$2:$Q$18</formula1>
    </dataValidation>
    <dataValidation type="list" allowBlank="1" showInputMessage="1" showErrorMessage="1" sqref="A36 D76:D77 D139:D142 H78 F78 F139:F141 F72 F70 D72 D70 G36 D36" xr:uid="{E14A8C01-9337-4B24-8FC9-0299355141EF}">
      <formula1>$M$2:$M$5</formula1>
    </dataValidation>
    <dataValidation type="list" allowBlank="1" sqref="C82 C97 C87 C92" xr:uid="{3EC598DA-CF1D-4D78-BA1A-DA1507942587}">
      <formula1>$N$2:$N$5</formula1>
    </dataValidation>
    <dataValidation type="list" allowBlank="1" sqref="B124" xr:uid="{A6FB6652-C5DA-45B2-906F-6D7FDC99890E}">
      <formula1>$M$2:$M$5</formula1>
    </dataValidation>
    <dataValidation type="list" allowBlank="1" sqref="B125:B127 J136 D136 J134 G134 D134 G130 F129 B129:B131" xr:uid="{A8D2E2BE-0D6C-458F-9791-BAAB8FC1B4E4}">
      <formula1>$M$2:$M$4</formula1>
    </dataValidation>
    <dataValidation type="list" allowBlank="1" sqref="D33:I33" xr:uid="{4610154E-3EF1-4C0A-B20E-34B8C69232B0}">
      <formula1>$Q$2:$Q$19</formula1>
    </dataValidation>
    <dataValidation type="list" allowBlank="1" sqref="F142" xr:uid="{3B8F9D9A-6A67-4E1D-A98B-9615892124A8}">
      <formula1>$S$2:$S$7</formula1>
    </dataValidation>
    <dataValidation type="list" allowBlank="1" sqref="I142 I76 G75 G71 G69" xr:uid="{729C1C40-CC8E-4CEC-9C83-FFCC0A74E4B5}">
      <formula1>$T$2:$T$13</formula1>
    </dataValidation>
    <dataValidation type="list" allowBlank="1" sqref="I69 K76 I75 I71" xr:uid="{E124B070-C9AB-4784-8B5D-324900EC79CF}">
      <formula1>$T$2:$T$33</formula1>
    </dataValidation>
    <dataValidation type="list" allowBlank="1" sqref="E82 E92" xr:uid="{BB679719-0B2A-45CF-9872-73BAF30BC9F8}">
      <formula1>$P$2:$P$50</formula1>
    </dataValidation>
    <dataValidation type="list" allowBlank="1" sqref="D69 D71 D75 F76" xr:uid="{A3F5687A-5088-4226-8384-EA78DD48EBAE}">
      <formula1>$S$2:$S$5</formula1>
    </dataValidation>
    <dataValidation type="list" allowBlank="1" sqref="F87 F97" xr:uid="{714E57C5-AFDD-4E23-BA86-75F2335414A1}">
      <formula1>$P$3:$P$50</formula1>
    </dataValidation>
  </dataValidations>
  <pageMargins left="0.7" right="0.7" top="0.75" bottom="0.75" header="0.3" footer="0.3"/>
  <pageSetup paperSize="9" scale="80" fitToHeight="0" orientation="portrait" horizontalDpi="300" verticalDpi="300" r:id="rId1"/>
  <rowBreaks count="5" manualBreakCount="5">
    <brk id="58" max="11" man="1"/>
    <brk id="119" max="11" man="1"/>
    <brk id="178" max="11" man="1"/>
    <brk id="230" max="11" man="1"/>
    <brk id="283"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33D2-E56A-4831-82CA-02F015BCA6AB}">
  <sheetPr>
    <tabColor theme="3" tint="0.59999389629810485"/>
  </sheetPr>
  <dimension ref="A1:AY138"/>
  <sheetViews>
    <sheetView view="pageBreakPreview" zoomScale="85" zoomScaleNormal="100" zoomScaleSheetLayoutView="85" workbookViewId="0">
      <selection activeCell="AV40" sqref="AV40"/>
    </sheetView>
  </sheetViews>
  <sheetFormatPr defaultColWidth="3.796875" defaultRowHeight="16.5" customHeight="1" x14ac:dyDescent="0.2"/>
  <cols>
    <col min="1" max="1" width="1.5" style="239" customWidth="1"/>
    <col min="2" max="45" width="2.19921875" style="239" customWidth="1"/>
    <col min="46" max="46" width="1.5" style="239" customWidth="1"/>
    <col min="47" max="47" width="1.8984375" style="455" customWidth="1"/>
    <col min="48" max="48" width="9.296875" style="239" customWidth="1"/>
    <col min="49" max="49" width="3" style="239" customWidth="1"/>
    <col min="50" max="50" width="6.5" style="240" customWidth="1"/>
    <col min="51" max="51" width="4.09765625" style="239" customWidth="1"/>
    <col min="52" max="64" width="4.69921875" style="239" customWidth="1"/>
    <col min="65" max="16384" width="3.796875" style="239"/>
  </cols>
  <sheetData>
    <row r="1" spans="1:50" ht="16.5" customHeight="1" thickBot="1" x14ac:dyDescent="0.25">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6"/>
      <c r="AV1" s="253"/>
    </row>
    <row r="2" spans="1:50" ht="16.5" customHeight="1" thickBot="1" x14ac:dyDescent="0.25">
      <c r="A2" s="292"/>
      <c r="B2" s="253" t="s">
        <v>516</v>
      </c>
      <c r="C2" s="253"/>
      <c r="D2" s="253"/>
      <c r="E2" s="253"/>
      <c r="F2" s="253"/>
      <c r="G2" s="253"/>
      <c r="H2" s="253"/>
      <c r="I2" s="253"/>
      <c r="J2" s="253"/>
      <c r="K2" s="253"/>
      <c r="L2" s="253"/>
      <c r="M2" s="253"/>
      <c r="N2" s="253"/>
      <c r="O2" s="253"/>
      <c r="P2" s="253"/>
      <c r="Q2" s="253"/>
      <c r="R2" s="253"/>
      <c r="S2" s="253"/>
      <c r="T2" s="253"/>
      <c r="U2" s="253"/>
      <c r="V2" s="253"/>
      <c r="W2" s="253"/>
      <c r="X2" s="254"/>
      <c r="Y2" s="253"/>
      <c r="Z2" s="253"/>
      <c r="AA2" s="253"/>
      <c r="AB2" s="253"/>
      <c r="AC2" s="292"/>
      <c r="AD2" s="241"/>
      <c r="AE2" s="253"/>
      <c r="AF2" s="253"/>
      <c r="AG2" s="253"/>
      <c r="AH2" s="258"/>
      <c r="AI2" s="293" t="s">
        <v>621</v>
      </c>
      <c r="AJ2" s="294"/>
      <c r="AK2" s="294"/>
      <c r="AL2" s="294"/>
      <c r="AM2" s="294"/>
      <c r="AN2" s="294"/>
      <c r="AO2" s="294"/>
      <c r="AP2" s="295"/>
      <c r="AQ2" s="253"/>
      <c r="AR2" s="253"/>
      <c r="AS2" s="253"/>
      <c r="AT2" s="253"/>
      <c r="AU2" s="256"/>
      <c r="AV2" s="253"/>
    </row>
    <row r="3" spans="1:50" ht="16.5" customHeight="1" x14ac:dyDescent="0.2">
      <c r="A3" s="253"/>
      <c r="B3" s="253"/>
      <c r="C3" s="253"/>
      <c r="D3" s="253"/>
      <c r="E3" s="253"/>
      <c r="F3" s="253"/>
      <c r="G3" s="253"/>
      <c r="H3" s="253"/>
      <c r="I3" s="253"/>
      <c r="J3" s="253"/>
      <c r="K3" s="253"/>
      <c r="L3" s="253"/>
      <c r="M3" s="253"/>
      <c r="N3" s="253"/>
      <c r="O3" s="253"/>
      <c r="P3" s="253"/>
      <c r="Q3" s="253"/>
      <c r="R3" s="253"/>
      <c r="S3" s="253"/>
      <c r="T3" s="253"/>
      <c r="U3" s="253"/>
      <c r="V3" s="253"/>
      <c r="W3" s="253"/>
      <c r="X3" s="254"/>
      <c r="Y3" s="253"/>
      <c r="Z3" s="253"/>
      <c r="AA3" s="253"/>
      <c r="AB3" s="253"/>
      <c r="AC3" s="253"/>
      <c r="AD3" s="253"/>
      <c r="AE3" s="253"/>
      <c r="AF3" s="253"/>
      <c r="AG3" s="253"/>
      <c r="AH3" s="253"/>
      <c r="AI3" s="253"/>
      <c r="AJ3" s="253"/>
      <c r="AK3" s="253"/>
      <c r="AL3" s="253"/>
      <c r="AM3" s="253"/>
      <c r="AN3" s="253"/>
      <c r="AO3" s="253"/>
      <c r="AP3" s="253"/>
      <c r="AQ3" s="253"/>
      <c r="AR3" s="253"/>
      <c r="AS3" s="253"/>
      <c r="AT3" s="253"/>
      <c r="AU3" s="256"/>
      <c r="AV3" s="253"/>
    </row>
    <row r="4" spans="1:50" ht="16.5" customHeight="1" x14ac:dyDescent="0.2">
      <c r="A4" s="253"/>
      <c r="B4" s="494" t="s">
        <v>517</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253"/>
      <c r="AU4" s="256"/>
      <c r="AV4" s="253"/>
      <c r="AX4" s="242"/>
    </row>
    <row r="5" spans="1:50" ht="16.5" customHeight="1" x14ac:dyDescent="0.2">
      <c r="A5" s="253"/>
      <c r="B5" s="495" t="s">
        <v>518</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c r="AM5" s="495"/>
      <c r="AN5" s="495"/>
      <c r="AO5" s="495"/>
      <c r="AP5" s="495"/>
      <c r="AQ5" s="495"/>
      <c r="AR5" s="495"/>
      <c r="AS5" s="495"/>
      <c r="AT5" s="253"/>
      <c r="AU5" s="256"/>
      <c r="AV5" s="253"/>
      <c r="AX5" s="242"/>
    </row>
    <row r="6" spans="1:50" ht="16.5" customHeight="1" x14ac:dyDescent="0.2">
      <c r="A6" s="243"/>
      <c r="B6" s="495" t="s">
        <v>519</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253"/>
      <c r="AU6" s="256"/>
      <c r="AV6" s="253"/>
      <c r="AX6" s="242"/>
    </row>
    <row r="7" spans="1:50" ht="15.75" customHeight="1" x14ac:dyDescent="0.2">
      <c r="A7" s="253"/>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53"/>
      <c r="AU7" s="256"/>
      <c r="AV7" s="253"/>
      <c r="AX7" s="242"/>
    </row>
    <row r="8" spans="1:50" ht="4.5" customHeight="1" x14ac:dyDescent="0.2">
      <c r="A8" s="256"/>
      <c r="B8" s="248"/>
      <c r="C8" s="248"/>
      <c r="D8" s="248"/>
      <c r="E8" s="248"/>
      <c r="F8" s="248"/>
      <c r="G8" s="248"/>
      <c r="H8" s="248"/>
      <c r="I8" s="248"/>
      <c r="J8" s="248"/>
      <c r="K8" s="248"/>
      <c r="L8" s="248"/>
      <c r="M8" s="248"/>
      <c r="N8" s="248"/>
      <c r="O8" s="248"/>
      <c r="P8" s="248"/>
      <c r="Q8" s="297"/>
      <c r="R8" s="297"/>
      <c r="S8" s="297"/>
      <c r="T8" s="297"/>
      <c r="U8" s="297"/>
      <c r="V8" s="248"/>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53"/>
      <c r="AU8" s="256"/>
      <c r="AV8" s="253"/>
      <c r="AX8" s="242"/>
    </row>
    <row r="9" spans="1:50" ht="4.5" customHeight="1" x14ac:dyDescent="0.2">
      <c r="A9" s="248"/>
      <c r="B9" s="248"/>
      <c r="C9" s="248"/>
      <c r="D9" s="248"/>
      <c r="E9" s="248"/>
      <c r="F9" s="248"/>
      <c r="G9" s="248"/>
      <c r="H9" s="248"/>
      <c r="I9" s="248"/>
      <c r="J9" s="248"/>
      <c r="K9" s="248"/>
      <c r="L9" s="248"/>
      <c r="M9" s="248"/>
      <c r="N9" s="248"/>
      <c r="O9" s="248"/>
      <c r="P9" s="248"/>
      <c r="Q9" s="248"/>
      <c r="R9" s="248"/>
      <c r="S9" s="297"/>
      <c r="T9" s="297"/>
      <c r="U9" s="297"/>
      <c r="V9" s="298"/>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53"/>
      <c r="AU9" s="256"/>
      <c r="AV9" s="253"/>
      <c r="AX9" s="242"/>
    </row>
    <row r="10" spans="1:50" ht="16.5" customHeight="1" x14ac:dyDescent="0.2">
      <c r="A10" s="253"/>
      <c r="B10" s="299" t="s">
        <v>520</v>
      </c>
      <c r="C10" s="256"/>
      <c r="D10" s="256"/>
      <c r="E10" s="256"/>
      <c r="F10" s="256"/>
      <c r="G10" s="256"/>
      <c r="H10" s="256"/>
      <c r="I10" s="256"/>
      <c r="J10" s="256"/>
      <c r="K10" s="253"/>
      <c r="L10" s="256"/>
      <c r="M10" s="256"/>
      <c r="N10" s="256"/>
      <c r="O10" s="256"/>
      <c r="P10" s="256"/>
      <c r="Q10" s="256"/>
      <c r="R10" s="256"/>
      <c r="S10" s="256"/>
      <c r="T10" s="256"/>
      <c r="U10" s="256"/>
      <c r="V10" s="299"/>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3"/>
      <c r="AU10" s="256"/>
      <c r="AV10" s="253"/>
      <c r="AX10" s="242"/>
    </row>
    <row r="11" spans="1:50" ht="16.5" customHeight="1" x14ac:dyDescent="0.2">
      <c r="A11" s="253"/>
      <c r="B11" s="253"/>
      <c r="C11" s="253"/>
      <c r="D11" s="253" t="s">
        <v>521</v>
      </c>
      <c r="E11" s="253"/>
      <c r="F11" s="253"/>
      <c r="G11" s="253"/>
      <c r="H11" s="253"/>
      <c r="I11" s="253"/>
      <c r="J11" s="253"/>
      <c r="K11" s="253"/>
      <c r="L11" s="253"/>
      <c r="M11" s="253"/>
      <c r="N11" s="253"/>
      <c r="O11" s="496" t="str">
        <f>IF(【こちらを入力】定期検査報告書R!D16="","",【こちらを入力】定期検査報告書R!D16)</f>
        <v/>
      </c>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253"/>
      <c r="AU11" s="256"/>
      <c r="AV11" s="253"/>
      <c r="AX11" s="242"/>
    </row>
    <row r="12" spans="1:50" ht="16.5" customHeight="1" x14ac:dyDescent="0.2">
      <c r="A12" s="253"/>
      <c r="B12" s="253"/>
      <c r="C12" s="253"/>
      <c r="D12" s="253" t="s">
        <v>522</v>
      </c>
      <c r="E12" s="253"/>
      <c r="F12" s="253"/>
      <c r="G12" s="253"/>
      <c r="H12" s="253"/>
      <c r="I12" s="253"/>
      <c r="J12" s="253"/>
      <c r="K12" s="253"/>
      <c r="L12" s="253"/>
      <c r="M12" s="253"/>
      <c r="N12" s="253"/>
      <c r="O12" s="498" t="str">
        <f>IF(【こちらを入力】定期検査報告書R!D17="","",【こちらを入力】定期検査報告書R!D17)</f>
        <v/>
      </c>
      <c r="P12" s="498"/>
      <c r="Q12" s="498"/>
      <c r="R12" s="498"/>
      <c r="S12" s="498"/>
      <c r="T12" s="498"/>
      <c r="U12" s="498"/>
      <c r="V12" s="498"/>
      <c r="W12" s="498"/>
      <c r="X12" s="498"/>
      <c r="Y12" s="498"/>
      <c r="Z12" s="498"/>
      <c r="AA12" s="498"/>
      <c r="AB12" s="498"/>
      <c r="AC12" s="498"/>
      <c r="AD12" s="266"/>
      <c r="AE12" s="498" t="str">
        <f>IF(【こちらを入力】定期検査報告書R!H17="","",【こちらを入力】定期検査報告書R!H17)</f>
        <v/>
      </c>
      <c r="AF12" s="498"/>
      <c r="AG12" s="498"/>
      <c r="AH12" s="498"/>
      <c r="AI12" s="498"/>
      <c r="AJ12" s="498"/>
      <c r="AK12" s="498"/>
      <c r="AL12" s="498"/>
      <c r="AM12" s="498"/>
      <c r="AN12" s="498"/>
      <c r="AO12" s="498"/>
      <c r="AP12" s="498"/>
      <c r="AQ12" s="498"/>
      <c r="AR12" s="498"/>
      <c r="AS12" s="498"/>
      <c r="AT12" s="253"/>
      <c r="AU12" s="256"/>
      <c r="AV12" s="253"/>
      <c r="AX12" s="245"/>
    </row>
    <row r="13" spans="1:50" ht="16.5" customHeight="1" x14ac:dyDescent="0.2">
      <c r="A13" s="253"/>
      <c r="B13" s="253"/>
      <c r="C13" s="253"/>
      <c r="D13" s="253" t="s">
        <v>523</v>
      </c>
      <c r="E13" s="253"/>
      <c r="F13" s="253"/>
      <c r="G13" s="253"/>
      <c r="H13" s="253"/>
      <c r="I13" s="253"/>
      <c r="J13" s="253"/>
      <c r="K13" s="253"/>
      <c r="L13" s="253"/>
      <c r="M13" s="253"/>
      <c r="N13" s="253"/>
      <c r="O13" s="497" t="str">
        <f>IF(【こちらを入力】定期検査報告書R!D18="","",【こちらを入力】定期検査報告書R!D18)</f>
        <v/>
      </c>
      <c r="P13" s="497"/>
      <c r="Q13" s="497"/>
      <c r="R13" s="497"/>
      <c r="S13" s="497"/>
      <c r="T13" s="497"/>
      <c r="U13" s="497"/>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53"/>
      <c r="AU13" s="256"/>
      <c r="AV13" s="253"/>
      <c r="AX13" s="245"/>
    </row>
    <row r="14" spans="1:50" ht="16.5" customHeight="1" x14ac:dyDescent="0.2">
      <c r="A14" s="253"/>
      <c r="B14" s="253"/>
      <c r="C14" s="253"/>
      <c r="D14" s="253" t="s">
        <v>524</v>
      </c>
      <c r="E14" s="253"/>
      <c r="F14" s="253"/>
      <c r="G14" s="253"/>
      <c r="H14" s="253"/>
      <c r="I14" s="253"/>
      <c r="J14" s="253"/>
      <c r="K14" s="253"/>
      <c r="L14" s="253"/>
      <c r="M14" s="253"/>
      <c r="N14" s="253"/>
      <c r="O14" s="496" t="str">
        <f>IF(【こちらを入力】定期検査報告書R!D19="","",【こちらを入力】定期検査報告書R!D19 )</f>
        <v/>
      </c>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253"/>
      <c r="AU14" s="256"/>
      <c r="AV14" s="253"/>
      <c r="AX14" s="245"/>
    </row>
    <row r="15" spans="1:50" s="240" customFormat="1" ht="4.5" customHeight="1" x14ac:dyDescent="0.2">
      <c r="A15" s="299"/>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48"/>
      <c r="AE15" s="248"/>
      <c r="AF15" s="248"/>
      <c r="AG15" s="248"/>
      <c r="AH15" s="248"/>
      <c r="AI15" s="248"/>
      <c r="AJ15" s="248"/>
      <c r="AK15" s="248"/>
      <c r="AL15" s="248"/>
      <c r="AM15" s="248"/>
      <c r="AN15" s="248"/>
      <c r="AO15" s="297"/>
      <c r="AP15" s="297"/>
      <c r="AQ15" s="297"/>
      <c r="AR15" s="297"/>
      <c r="AS15" s="297"/>
      <c r="AT15" s="297"/>
      <c r="AU15" s="299"/>
      <c r="AV15" s="254"/>
      <c r="AX15" s="242"/>
    </row>
    <row r="16" spans="1:50" s="240" customFormat="1" ht="4.5" customHeight="1" x14ac:dyDescent="0.2">
      <c r="A16" s="299"/>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48"/>
      <c r="AE16" s="248"/>
      <c r="AF16" s="248"/>
      <c r="AG16" s="248"/>
      <c r="AH16" s="248"/>
      <c r="AI16" s="248"/>
      <c r="AJ16" s="248"/>
      <c r="AK16" s="248"/>
      <c r="AL16" s="248"/>
      <c r="AM16" s="248"/>
      <c r="AN16" s="248"/>
      <c r="AO16" s="248"/>
      <c r="AP16" s="248"/>
      <c r="AQ16" s="248"/>
      <c r="AR16" s="248"/>
      <c r="AS16" s="248"/>
      <c r="AT16" s="248"/>
      <c r="AU16" s="299"/>
      <c r="AV16" s="254"/>
      <c r="AX16" s="245"/>
    </row>
    <row r="17" spans="1:50" ht="16.5" customHeight="1" x14ac:dyDescent="0.2">
      <c r="A17" s="253"/>
      <c r="B17" s="256" t="s">
        <v>525</v>
      </c>
      <c r="C17" s="256"/>
      <c r="D17" s="256"/>
      <c r="E17" s="256"/>
      <c r="F17" s="256"/>
      <c r="G17" s="256"/>
      <c r="H17" s="256"/>
      <c r="I17" s="256"/>
      <c r="J17" s="256"/>
      <c r="K17" s="253"/>
      <c r="L17" s="253"/>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3"/>
      <c r="AX17" s="245"/>
    </row>
    <row r="18" spans="1:50" ht="16.5" customHeight="1" x14ac:dyDescent="0.2">
      <c r="A18" s="253"/>
      <c r="B18" s="253"/>
      <c r="C18" s="253"/>
      <c r="D18" s="253" t="s">
        <v>521</v>
      </c>
      <c r="E18" s="253"/>
      <c r="F18" s="253"/>
      <c r="G18" s="253"/>
      <c r="H18" s="253"/>
      <c r="I18" s="253"/>
      <c r="J18" s="253"/>
      <c r="K18" s="253"/>
      <c r="L18" s="253"/>
      <c r="M18" s="253"/>
      <c r="N18" s="253"/>
      <c r="O18" s="496" t="str">
        <f>IF(【こちらを入力】定期検査報告書R!D23="","",【こちらを入力】定期検査報告書R!D23)</f>
        <v/>
      </c>
      <c r="P18" s="496"/>
      <c r="Q18" s="496"/>
      <c r="R18" s="496"/>
      <c r="S18" s="496"/>
      <c r="T18" s="496"/>
      <c r="U18" s="496"/>
      <c r="V18" s="496"/>
      <c r="W18" s="496"/>
      <c r="X18" s="496"/>
      <c r="Y18" s="496"/>
      <c r="Z18" s="496"/>
      <c r="AA18" s="496"/>
      <c r="AB18" s="496"/>
      <c r="AC18" s="496"/>
      <c r="AD18" s="496"/>
      <c r="AE18" s="496"/>
      <c r="AF18" s="496"/>
      <c r="AG18" s="496"/>
      <c r="AH18" s="496"/>
      <c r="AI18" s="496"/>
      <c r="AJ18" s="496"/>
      <c r="AK18" s="496"/>
      <c r="AL18" s="496"/>
      <c r="AM18" s="496"/>
      <c r="AN18" s="496"/>
      <c r="AO18" s="496"/>
      <c r="AP18" s="496"/>
      <c r="AQ18" s="496"/>
      <c r="AR18" s="496"/>
      <c r="AS18" s="496"/>
      <c r="AT18" s="253"/>
      <c r="AU18" s="256"/>
      <c r="AV18" s="253"/>
      <c r="AX18" s="242"/>
    </row>
    <row r="19" spans="1:50" ht="16.5" customHeight="1" x14ac:dyDescent="0.2">
      <c r="A19" s="253"/>
      <c r="B19" s="253"/>
      <c r="C19" s="253"/>
      <c r="D19" s="253" t="s">
        <v>522</v>
      </c>
      <c r="E19" s="253"/>
      <c r="F19" s="253"/>
      <c r="G19" s="253"/>
      <c r="H19" s="253"/>
      <c r="I19" s="253"/>
      <c r="J19" s="253"/>
      <c r="K19" s="253"/>
      <c r="L19" s="253"/>
      <c r="M19" s="253"/>
      <c r="N19" s="253"/>
      <c r="O19" s="498" t="str">
        <f>IF(【こちらを入力】定期検査報告書R!D24="","",【こちらを入力】定期検査報告書R!D24 )</f>
        <v/>
      </c>
      <c r="P19" s="498"/>
      <c r="Q19" s="498"/>
      <c r="R19" s="498"/>
      <c r="S19" s="498"/>
      <c r="T19" s="498"/>
      <c r="U19" s="498"/>
      <c r="V19" s="498"/>
      <c r="W19" s="498"/>
      <c r="X19" s="498"/>
      <c r="Y19" s="498"/>
      <c r="Z19" s="498"/>
      <c r="AA19" s="498"/>
      <c r="AB19" s="498"/>
      <c r="AC19" s="498"/>
      <c r="AD19" s="266"/>
      <c r="AE19" s="498" t="str">
        <f>IF(【こちらを入力】定期検査報告書R!H24="","",【こちらを入力】定期検査報告書R!H24)</f>
        <v/>
      </c>
      <c r="AF19" s="498"/>
      <c r="AG19" s="498"/>
      <c r="AH19" s="498"/>
      <c r="AI19" s="498"/>
      <c r="AJ19" s="498"/>
      <c r="AK19" s="498"/>
      <c r="AL19" s="498"/>
      <c r="AM19" s="498"/>
      <c r="AN19" s="498"/>
      <c r="AO19" s="498"/>
      <c r="AP19" s="498"/>
      <c r="AQ19" s="498"/>
      <c r="AR19" s="498"/>
      <c r="AS19" s="498"/>
      <c r="AT19" s="253"/>
      <c r="AU19" s="256"/>
      <c r="AV19" s="253"/>
      <c r="AX19" s="242"/>
    </row>
    <row r="20" spans="1:50" ht="16.5" customHeight="1" x14ac:dyDescent="0.2">
      <c r="A20" s="253"/>
      <c r="B20" s="253"/>
      <c r="C20" s="253"/>
      <c r="D20" s="253" t="s">
        <v>523</v>
      </c>
      <c r="E20" s="253"/>
      <c r="F20" s="253"/>
      <c r="G20" s="253"/>
      <c r="H20" s="253"/>
      <c r="I20" s="253"/>
      <c r="J20" s="253"/>
      <c r="K20" s="253"/>
      <c r="L20" s="253"/>
      <c r="M20" s="253"/>
      <c r="N20" s="253"/>
      <c r="O20" s="497" t="str">
        <f>IF(【こちらを入力】定期検査報告書R!D25="","",【こちらを入力】定期検査報告書R!D25)</f>
        <v/>
      </c>
      <c r="P20" s="497"/>
      <c r="Q20" s="497"/>
      <c r="R20" s="497"/>
      <c r="S20" s="497"/>
      <c r="T20" s="497"/>
      <c r="U20" s="497"/>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53"/>
      <c r="AU20" s="256"/>
      <c r="AV20" s="253"/>
      <c r="AX20" s="245"/>
    </row>
    <row r="21" spans="1:50" ht="16.5" customHeight="1" x14ac:dyDescent="0.2">
      <c r="A21" s="253"/>
      <c r="B21" s="253"/>
      <c r="C21" s="253"/>
      <c r="D21" s="253" t="s">
        <v>524</v>
      </c>
      <c r="E21" s="253"/>
      <c r="F21" s="253"/>
      <c r="G21" s="253"/>
      <c r="H21" s="253"/>
      <c r="I21" s="253"/>
      <c r="J21" s="253"/>
      <c r="K21" s="253"/>
      <c r="L21" s="253"/>
      <c r="M21" s="253"/>
      <c r="N21" s="253"/>
      <c r="O21" s="496" t="str">
        <f>IF(【こちらを入力】定期検査報告書R!D26="","",【こちらを入力】定期検査報告書R!D26)</f>
        <v/>
      </c>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253"/>
      <c r="AU21" s="256"/>
      <c r="AV21" s="253"/>
      <c r="AX21" s="242"/>
    </row>
    <row r="22" spans="1:50" ht="4.5" customHeight="1" x14ac:dyDescent="0.2">
      <c r="A22" s="299"/>
      <c r="B22" s="299"/>
      <c r="C22" s="299"/>
      <c r="D22" s="299"/>
      <c r="E22" s="299"/>
      <c r="F22" s="299"/>
      <c r="G22" s="299"/>
      <c r="H22" s="299"/>
      <c r="I22" s="299"/>
      <c r="J22" s="299"/>
      <c r="K22" s="248"/>
      <c r="L22" s="248"/>
      <c r="M22" s="248"/>
      <c r="N22" s="248"/>
      <c r="O22" s="248"/>
      <c r="P22" s="248"/>
      <c r="Q22" s="300"/>
      <c r="R22" s="300"/>
      <c r="S22" s="300"/>
      <c r="T22" s="300"/>
      <c r="U22" s="300"/>
      <c r="V22" s="300"/>
      <c r="W22" s="300"/>
      <c r="X22" s="300"/>
      <c r="Y22" s="300"/>
      <c r="Z22" s="300"/>
      <c r="AA22" s="248"/>
      <c r="AB22" s="248"/>
      <c r="AC22" s="248"/>
      <c r="AD22" s="248"/>
      <c r="AE22" s="248"/>
      <c r="AF22" s="248"/>
      <c r="AG22" s="248"/>
      <c r="AH22" s="248"/>
      <c r="AI22" s="248"/>
      <c r="AJ22" s="248"/>
      <c r="AK22" s="248"/>
      <c r="AL22" s="248"/>
      <c r="AM22" s="248"/>
      <c r="AN22" s="248"/>
      <c r="AO22" s="248"/>
      <c r="AP22" s="248"/>
      <c r="AQ22" s="248"/>
      <c r="AR22" s="248"/>
      <c r="AS22" s="297"/>
      <c r="AT22" s="253"/>
      <c r="AU22" s="256"/>
      <c r="AV22" s="253"/>
      <c r="AX22" s="242"/>
    </row>
    <row r="23" spans="1:50" ht="4.5" customHeight="1" x14ac:dyDescent="0.2">
      <c r="A23" s="299"/>
      <c r="B23" s="299"/>
      <c r="C23" s="299"/>
      <c r="D23" s="299"/>
      <c r="E23" s="299"/>
      <c r="F23" s="299"/>
      <c r="G23" s="299"/>
      <c r="H23" s="299"/>
      <c r="I23" s="299"/>
      <c r="J23" s="299"/>
      <c r="K23" s="256"/>
      <c r="L23" s="256"/>
      <c r="M23" s="256"/>
      <c r="N23" s="256"/>
      <c r="O23" s="256"/>
      <c r="P23" s="256"/>
      <c r="Q23" s="300"/>
      <c r="R23" s="300"/>
      <c r="S23" s="300"/>
      <c r="T23" s="300"/>
      <c r="U23" s="300"/>
      <c r="V23" s="300"/>
      <c r="W23" s="300"/>
      <c r="X23" s="300"/>
      <c r="Y23" s="300"/>
      <c r="Z23" s="300"/>
      <c r="AA23" s="248"/>
      <c r="AB23" s="248"/>
      <c r="AC23" s="248"/>
      <c r="AD23" s="248"/>
      <c r="AE23" s="248"/>
      <c r="AF23" s="248"/>
      <c r="AG23" s="248"/>
      <c r="AH23" s="248"/>
      <c r="AI23" s="248"/>
      <c r="AJ23" s="248"/>
      <c r="AK23" s="248"/>
      <c r="AL23" s="248"/>
      <c r="AM23" s="248"/>
      <c r="AN23" s="248"/>
      <c r="AO23" s="248"/>
      <c r="AP23" s="248"/>
      <c r="AQ23" s="248"/>
      <c r="AR23" s="248"/>
      <c r="AS23" s="248"/>
      <c r="AT23" s="253"/>
      <c r="AU23" s="256"/>
      <c r="AV23" s="253"/>
      <c r="AX23" s="242"/>
    </row>
    <row r="24" spans="1:50" ht="16.5" customHeight="1" x14ac:dyDescent="0.2">
      <c r="A24" s="253"/>
      <c r="B24" s="256" t="s">
        <v>526</v>
      </c>
      <c r="C24" s="256"/>
      <c r="D24" s="256"/>
      <c r="E24" s="256"/>
      <c r="F24" s="256"/>
      <c r="G24" s="256"/>
      <c r="H24" s="256"/>
      <c r="I24" s="256"/>
      <c r="J24" s="256"/>
      <c r="K24" s="253"/>
      <c r="L24" s="253"/>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3"/>
      <c r="AS24" s="256"/>
      <c r="AT24" s="253"/>
      <c r="AU24" s="256"/>
      <c r="AV24" s="253"/>
      <c r="AX24" s="242"/>
    </row>
    <row r="25" spans="1:50" ht="16.5" customHeight="1" x14ac:dyDescent="0.2">
      <c r="A25" s="253"/>
      <c r="B25" s="253"/>
      <c r="C25" s="253"/>
      <c r="D25" s="253" t="s">
        <v>527</v>
      </c>
      <c r="E25" s="253"/>
      <c r="F25" s="253"/>
      <c r="G25" s="253"/>
      <c r="H25" s="253"/>
      <c r="I25" s="253"/>
      <c r="J25" s="253"/>
      <c r="K25" s="501" t="s">
        <v>605</v>
      </c>
      <c r="L25" s="501"/>
      <c r="M25" s="501"/>
      <c r="N25" s="501"/>
      <c r="O25" s="496" t="str">
        <f>IF(【こちらを入力】定期検査報告書R!D30="","",【こちらを入力】定期検査報告書R!D30)</f>
        <v/>
      </c>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253"/>
      <c r="AU25" s="256"/>
      <c r="AV25" s="253"/>
    </row>
    <row r="26" spans="1:50" ht="16.5" customHeight="1" x14ac:dyDescent="0.2">
      <c r="A26" s="253"/>
      <c r="B26" s="253"/>
      <c r="C26" s="253"/>
      <c r="D26" s="253" t="s">
        <v>528</v>
      </c>
      <c r="E26" s="253"/>
      <c r="F26" s="253"/>
      <c r="G26" s="253"/>
      <c r="H26" s="253"/>
      <c r="I26" s="253"/>
      <c r="J26" s="253"/>
      <c r="K26" s="253"/>
      <c r="L26" s="253"/>
      <c r="M26" s="253"/>
      <c r="N26" s="253"/>
      <c r="O26" s="496" t="str">
        <f>IF(【こちらを入力】定期検査報告書R!D31="","",【こちらを入力】定期検査報告書R!D31)</f>
        <v/>
      </c>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496"/>
      <c r="AS26" s="496"/>
      <c r="AT26" s="253"/>
      <c r="AU26" s="256"/>
      <c r="AV26" s="253"/>
    </row>
    <row r="27" spans="1:50" ht="16.5" customHeight="1" x14ac:dyDescent="0.2">
      <c r="A27" s="253"/>
      <c r="B27" s="253"/>
      <c r="C27" s="253"/>
      <c r="D27" s="253" t="s">
        <v>529</v>
      </c>
      <c r="E27" s="253"/>
      <c r="F27" s="253"/>
      <c r="G27" s="253"/>
      <c r="H27" s="253"/>
      <c r="I27" s="253"/>
      <c r="J27" s="253"/>
      <c r="K27" s="253"/>
      <c r="L27" s="253"/>
      <c r="M27" s="253"/>
      <c r="N27" s="253"/>
      <c r="O27" s="496" t="str">
        <f>IF(【こちらを入力】定期検査報告書R!D32="","",【こちらを入力】定期検査報告書R!D32)</f>
        <v/>
      </c>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496"/>
      <c r="AT27" s="253"/>
      <c r="AU27" s="256"/>
      <c r="AV27" s="253"/>
    </row>
    <row r="28" spans="1:50" ht="16.5" customHeight="1" x14ac:dyDescent="0.2">
      <c r="A28" s="253"/>
      <c r="B28" s="253"/>
      <c r="C28" s="253"/>
      <c r="D28" s="256" t="s">
        <v>530</v>
      </c>
      <c r="E28" s="256"/>
      <c r="F28" s="256"/>
      <c r="G28" s="256"/>
      <c r="H28" s="256"/>
      <c r="I28" s="256"/>
      <c r="J28" s="256"/>
      <c r="K28" s="256"/>
      <c r="L28" s="256"/>
      <c r="M28" s="256"/>
      <c r="N28" s="253"/>
      <c r="O28" s="496" t="str">
        <f>IF(【こちらを入力】定期検査報告書R!D33="","",【こちらを入力】定期検査報告書R!D33)</f>
        <v/>
      </c>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6"/>
      <c r="AM28" s="496"/>
      <c r="AN28" s="496"/>
      <c r="AO28" s="496"/>
      <c r="AP28" s="496"/>
      <c r="AQ28" s="496"/>
      <c r="AR28" s="496"/>
      <c r="AS28" s="496"/>
      <c r="AT28" s="253"/>
      <c r="AU28" s="256"/>
      <c r="AV28" s="253"/>
      <c r="AX28" s="246"/>
    </row>
    <row r="29" spans="1:50" s="244" customFormat="1" ht="4.5" customHeight="1" x14ac:dyDescent="0.2">
      <c r="A29" s="300"/>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297"/>
      <c r="AR29" s="248"/>
      <c r="AS29" s="248"/>
      <c r="AT29" s="248"/>
      <c r="AU29" s="248"/>
      <c r="AV29" s="248"/>
      <c r="AX29" s="246"/>
    </row>
    <row r="30" spans="1:50" s="244" customFormat="1" ht="4.5" customHeight="1" x14ac:dyDescent="0.2">
      <c r="A30" s="300"/>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248"/>
      <c r="AS30" s="248"/>
      <c r="AT30" s="248"/>
      <c r="AU30" s="248"/>
      <c r="AV30" s="248"/>
      <c r="AX30" s="240"/>
    </row>
    <row r="31" spans="1:50" ht="16.5" customHeight="1" x14ac:dyDescent="0.2">
      <c r="A31" s="253"/>
      <c r="B31" s="256" t="s">
        <v>531</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3"/>
      <c r="AR31" s="253"/>
      <c r="AS31" s="253"/>
      <c r="AT31" s="258"/>
      <c r="AU31" s="256"/>
      <c r="AV31" s="253"/>
    </row>
    <row r="32" spans="1:50" ht="16.5" customHeight="1" x14ac:dyDescent="0.2">
      <c r="A32" s="253"/>
      <c r="B32" s="253"/>
      <c r="C32" s="253"/>
      <c r="D32" s="258"/>
      <c r="E32" s="247" t="str">
        <f>IF(【こちらを入力】定期検査報告書R!A36="","",【こちらを入力】定期検査報告書R!A36)</f>
        <v>□</v>
      </c>
      <c r="F32" s="258" t="s">
        <v>532</v>
      </c>
      <c r="G32" s="262"/>
      <c r="H32" s="262"/>
      <c r="I32" s="258"/>
      <c r="J32" s="258"/>
      <c r="K32" s="258"/>
      <c r="L32" s="258"/>
      <c r="M32" s="258"/>
      <c r="N32" s="258"/>
      <c r="O32" s="259" t="s">
        <v>533</v>
      </c>
      <c r="P32" s="247" t="str">
        <f>IF(【こちらを入力】定期検査報告書R!D36="","",【こちらを入力】定期検査報告書R!D36)</f>
        <v>□</v>
      </c>
      <c r="Q32" s="258" t="s">
        <v>534</v>
      </c>
      <c r="R32" s="258"/>
      <c r="S32" s="258"/>
      <c r="T32" s="258"/>
      <c r="U32" s="258"/>
      <c r="V32" s="258"/>
      <c r="W32" s="258"/>
      <c r="X32" s="258"/>
      <c r="Y32" s="291" t="str">
        <f>IF(【こちらを入力】定期検査報告書R!G36="","",【こちらを入力】定期検査報告書R!G36)</f>
        <v>□</v>
      </c>
      <c r="Z32" s="258" t="s">
        <v>535</v>
      </c>
      <c r="AA32" s="258"/>
      <c r="AB32" s="258"/>
      <c r="AC32" s="258"/>
      <c r="AD32" s="258"/>
      <c r="AE32" s="258"/>
      <c r="AF32" s="258"/>
      <c r="AG32" s="258"/>
      <c r="AH32" s="258"/>
      <c r="AI32" s="258"/>
      <c r="AJ32" s="258"/>
      <c r="AK32" s="253"/>
      <c r="AL32" s="253"/>
      <c r="AM32" s="254"/>
      <c r="AN32" s="253"/>
      <c r="AO32" s="253"/>
      <c r="AP32" s="253"/>
      <c r="AQ32" s="253"/>
      <c r="AR32" s="253"/>
      <c r="AS32" s="253"/>
      <c r="AT32" s="253"/>
      <c r="AU32" s="256"/>
      <c r="AV32" s="253"/>
    </row>
    <row r="33" spans="1:51" ht="4.5" customHeight="1" x14ac:dyDescent="0.2">
      <c r="A33" s="256"/>
      <c r="B33" s="256"/>
      <c r="C33" s="256"/>
      <c r="D33" s="256"/>
      <c r="E33" s="256"/>
      <c r="F33" s="256"/>
      <c r="G33" s="256"/>
      <c r="H33" s="256"/>
      <c r="I33" s="256"/>
      <c r="J33" s="256"/>
      <c r="K33" s="301"/>
      <c r="L33" s="299"/>
      <c r="M33" s="299"/>
      <c r="N33" s="299"/>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3"/>
      <c r="AU33" s="256"/>
      <c r="AV33" s="253"/>
    </row>
    <row r="34" spans="1:51" ht="4.5" customHeight="1" x14ac:dyDescent="0.2">
      <c r="A34" s="256"/>
      <c r="B34" s="256"/>
      <c r="C34" s="256"/>
      <c r="D34" s="256"/>
      <c r="E34" s="256"/>
      <c r="F34" s="256"/>
      <c r="G34" s="256"/>
      <c r="H34" s="256"/>
      <c r="I34" s="256"/>
      <c r="J34" s="256"/>
      <c r="K34" s="301"/>
      <c r="L34" s="299"/>
      <c r="M34" s="299"/>
      <c r="N34" s="299"/>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3"/>
      <c r="AU34" s="256"/>
      <c r="AV34" s="253"/>
    </row>
    <row r="35" spans="1:51" ht="16.5" customHeight="1" x14ac:dyDescent="0.2">
      <c r="A35" s="253"/>
      <c r="B35" s="256" t="s">
        <v>536</v>
      </c>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3"/>
      <c r="AU35" s="256"/>
      <c r="AV35" s="253"/>
    </row>
    <row r="36" spans="1:51" ht="16.5" customHeight="1" x14ac:dyDescent="0.2">
      <c r="A36" s="253"/>
      <c r="B36" s="253"/>
      <c r="C36" s="253" t="s">
        <v>537</v>
      </c>
      <c r="D36" s="253"/>
      <c r="E36" s="253"/>
      <c r="F36" s="253"/>
      <c r="G36" s="253"/>
      <c r="H36" s="253"/>
      <c r="I36" s="253"/>
      <c r="J36" s="253"/>
      <c r="K36" s="258"/>
      <c r="L36" s="302"/>
      <c r="M36" s="291" t="str">
        <f>IF(【こちらを入力】定期検査報告書R!D139="","",【こちらを入力】定期検査報告書R!D139)</f>
        <v>□</v>
      </c>
      <c r="N36" s="262" t="s">
        <v>219</v>
      </c>
      <c r="O36" s="259"/>
      <c r="P36" s="258"/>
      <c r="Q36" s="302"/>
      <c r="R36" s="291" t="str">
        <f>IF(【こちらを入力】定期検査報告書R!F139="","",【こちらを入力】定期検査報告書R!F139)</f>
        <v>□</v>
      </c>
      <c r="S36" s="262" t="s">
        <v>538</v>
      </c>
      <c r="T36" s="258"/>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6"/>
      <c r="AV36" s="253"/>
      <c r="AX36" s="239"/>
      <c r="AY36" s="240"/>
    </row>
    <row r="37" spans="1:51" ht="16.5" customHeight="1" x14ac:dyDescent="0.2">
      <c r="A37" s="253"/>
      <c r="B37" s="253"/>
      <c r="C37" s="253" t="s">
        <v>539</v>
      </c>
      <c r="D37" s="253"/>
      <c r="E37" s="253"/>
      <c r="F37" s="253"/>
      <c r="G37" s="253"/>
      <c r="H37" s="253"/>
      <c r="I37" s="253"/>
      <c r="J37" s="253"/>
      <c r="K37" s="258"/>
      <c r="L37" s="302"/>
      <c r="M37" s="291" t="str">
        <f>IF(【こちらを入力】定期検査報告書R!D140="","",【こちらを入力】定期検査報告書R!D140)</f>
        <v>□</v>
      </c>
      <c r="N37" s="262" t="s">
        <v>219</v>
      </c>
      <c r="O37" s="259"/>
      <c r="P37" s="258"/>
      <c r="Q37" s="302"/>
      <c r="R37" s="291" t="str">
        <f>IF(【こちらを入力】定期検査報告書R!F140="","",【こちらを入力】定期検査報告書R!F140)</f>
        <v>□</v>
      </c>
      <c r="S37" s="262" t="s">
        <v>538</v>
      </c>
      <c r="T37" s="258"/>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6"/>
      <c r="AV37" s="253"/>
      <c r="AX37" s="239"/>
      <c r="AY37" s="240"/>
    </row>
    <row r="38" spans="1:51" ht="16.5" customHeight="1" x14ac:dyDescent="0.2">
      <c r="A38" s="253"/>
      <c r="B38" s="253"/>
      <c r="C38" s="256" t="s">
        <v>540</v>
      </c>
      <c r="D38" s="253"/>
      <c r="E38" s="253"/>
      <c r="F38" s="253"/>
      <c r="G38" s="253"/>
      <c r="H38" s="253"/>
      <c r="I38" s="253"/>
      <c r="J38" s="253"/>
      <c r="K38" s="258"/>
      <c r="L38" s="302"/>
      <c r="M38" s="499" t="str">
        <f>IF(【こちらを入力】定期検査報告書R!D168="","",【こちらを入力】定期検査報告書R!D168)</f>
        <v/>
      </c>
      <c r="N38" s="499"/>
      <c r="O38" s="499"/>
      <c r="P38" s="499"/>
      <c r="Q38" s="499"/>
      <c r="R38" s="499"/>
      <c r="S38" s="499"/>
      <c r="T38" s="499"/>
      <c r="U38" s="499"/>
      <c r="V38" s="499"/>
      <c r="W38" s="499"/>
      <c r="X38" s="499"/>
      <c r="Y38" s="499"/>
      <c r="Z38" s="499"/>
      <c r="AA38" s="499"/>
      <c r="AB38" s="499"/>
      <c r="AC38" s="499"/>
      <c r="AD38" s="499"/>
      <c r="AE38" s="499"/>
      <c r="AF38" s="499"/>
      <c r="AG38" s="499"/>
      <c r="AH38" s="499"/>
      <c r="AI38" s="499"/>
      <c r="AJ38" s="499"/>
      <c r="AK38" s="499"/>
      <c r="AL38" s="499"/>
      <c r="AM38" s="499"/>
      <c r="AN38" s="499"/>
      <c r="AO38" s="499"/>
      <c r="AP38" s="499"/>
      <c r="AQ38" s="499"/>
      <c r="AR38" s="499"/>
      <c r="AS38" s="499"/>
      <c r="AT38" s="253"/>
      <c r="AU38" s="256"/>
      <c r="AV38" s="253"/>
      <c r="AX38" s="239"/>
      <c r="AY38" s="240"/>
    </row>
    <row r="39" spans="1:51" ht="16.5" customHeight="1" x14ac:dyDescent="0.2">
      <c r="A39" s="253"/>
      <c r="B39" s="253"/>
      <c r="C39" s="256"/>
      <c r="D39" s="253"/>
      <c r="E39" s="253"/>
      <c r="F39" s="253"/>
      <c r="G39" s="253"/>
      <c r="H39" s="253"/>
      <c r="I39" s="253"/>
      <c r="J39" s="253"/>
      <c r="K39" s="258"/>
      <c r="L39" s="302"/>
      <c r="M39" s="499" t="str">
        <f>IF(【こちらを入力】定期検査報告書R!D169="","",【こちらを入力】定期検査報告書R!D169)</f>
        <v/>
      </c>
      <c r="N39" s="499"/>
      <c r="O39" s="499"/>
      <c r="P39" s="499"/>
      <c r="Q39" s="499"/>
      <c r="R39" s="499"/>
      <c r="S39" s="499"/>
      <c r="T39" s="499"/>
      <c r="U39" s="499"/>
      <c r="V39" s="499"/>
      <c r="W39" s="499"/>
      <c r="X39" s="499"/>
      <c r="Y39" s="499"/>
      <c r="Z39" s="499"/>
      <c r="AA39" s="499"/>
      <c r="AB39" s="499"/>
      <c r="AC39" s="499"/>
      <c r="AD39" s="499"/>
      <c r="AE39" s="499"/>
      <c r="AF39" s="499"/>
      <c r="AG39" s="499"/>
      <c r="AH39" s="499"/>
      <c r="AI39" s="499"/>
      <c r="AJ39" s="499"/>
      <c r="AK39" s="499"/>
      <c r="AL39" s="499"/>
      <c r="AM39" s="499"/>
      <c r="AN39" s="499"/>
      <c r="AO39" s="499"/>
      <c r="AP39" s="499"/>
      <c r="AQ39" s="499"/>
      <c r="AR39" s="499"/>
      <c r="AS39" s="499"/>
      <c r="AT39" s="253"/>
      <c r="AU39" s="256"/>
      <c r="AV39" s="253"/>
      <c r="AX39" s="239"/>
      <c r="AY39" s="240"/>
    </row>
    <row r="40" spans="1:51" ht="16.5" customHeight="1" x14ac:dyDescent="0.2">
      <c r="A40" s="253"/>
      <c r="B40" s="253"/>
      <c r="C40" s="256"/>
      <c r="D40" s="253"/>
      <c r="E40" s="253"/>
      <c r="F40" s="253"/>
      <c r="G40" s="253"/>
      <c r="H40" s="253"/>
      <c r="I40" s="253"/>
      <c r="J40" s="253"/>
      <c r="K40" s="258"/>
      <c r="L40" s="302"/>
      <c r="M40" s="499" t="str">
        <f>IF(【こちらを入力】定期検査報告書R!D170="","",【こちらを入力】定期検査報告書R!D170)</f>
        <v/>
      </c>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499"/>
      <c r="AK40" s="499"/>
      <c r="AL40" s="499"/>
      <c r="AM40" s="499"/>
      <c r="AN40" s="499"/>
      <c r="AO40" s="499"/>
      <c r="AP40" s="499"/>
      <c r="AQ40" s="499"/>
      <c r="AR40" s="499"/>
      <c r="AS40" s="499"/>
      <c r="AT40" s="253"/>
      <c r="AU40" s="256"/>
      <c r="AV40" s="253"/>
      <c r="AX40" s="239"/>
      <c r="AY40" s="240"/>
    </row>
    <row r="41" spans="1:51" ht="16.5" customHeight="1" x14ac:dyDescent="0.2">
      <c r="A41" s="253"/>
      <c r="B41" s="253"/>
      <c r="C41" s="253"/>
      <c r="D41" s="253"/>
      <c r="E41" s="253"/>
      <c r="F41" s="253"/>
      <c r="G41" s="253"/>
      <c r="H41" s="253"/>
      <c r="I41" s="253"/>
      <c r="J41" s="253"/>
      <c r="K41" s="258"/>
      <c r="L41" s="302"/>
      <c r="M41" s="499" t="str">
        <f>IF(【こちらを入力】定期検査報告書R!D171="","",【こちらを入力】定期検査報告書R!D171)</f>
        <v/>
      </c>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c r="AK41" s="499"/>
      <c r="AL41" s="499"/>
      <c r="AM41" s="499"/>
      <c r="AN41" s="499"/>
      <c r="AO41" s="499"/>
      <c r="AP41" s="499"/>
      <c r="AQ41" s="499"/>
      <c r="AR41" s="499"/>
      <c r="AS41" s="499"/>
      <c r="AT41" s="253"/>
      <c r="AU41" s="256"/>
      <c r="AV41" s="253"/>
      <c r="AX41" s="239"/>
      <c r="AY41" s="240"/>
    </row>
    <row r="42" spans="1:51" ht="16.5" hidden="1" customHeight="1" x14ac:dyDescent="0.2">
      <c r="A42" s="248"/>
      <c r="B42" s="248"/>
      <c r="C42" s="248"/>
      <c r="D42" s="248"/>
      <c r="E42" s="248"/>
      <c r="F42" s="248"/>
      <c r="G42" s="248"/>
      <c r="H42" s="248"/>
      <c r="I42" s="248"/>
      <c r="J42" s="248"/>
      <c r="K42" s="258"/>
      <c r="L42" s="262"/>
      <c r="M42" s="500" t="str">
        <f>IF([1]報告書!H153="","",[1]報告書!H153)</f>
        <v/>
      </c>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500"/>
      <c r="AM42" s="500"/>
      <c r="AN42" s="500"/>
      <c r="AO42" s="500"/>
      <c r="AP42" s="500"/>
      <c r="AQ42" s="500"/>
      <c r="AR42" s="500"/>
      <c r="AS42" s="500"/>
      <c r="AT42" s="253"/>
      <c r="AU42" s="256"/>
      <c r="AV42" s="253"/>
    </row>
    <row r="43" spans="1:51" ht="16.5" hidden="1" customHeight="1" x14ac:dyDescent="0.2">
      <c r="A43" s="248"/>
      <c r="B43" s="248"/>
      <c r="C43" s="248"/>
      <c r="D43" s="248"/>
      <c r="E43" s="248"/>
      <c r="F43" s="248"/>
      <c r="G43" s="248"/>
      <c r="H43" s="248"/>
      <c r="I43" s="248"/>
      <c r="J43" s="248"/>
      <c r="K43" s="258"/>
      <c r="L43" s="262"/>
      <c r="M43" s="500" t="str">
        <f>IF([1]報告書!H154="","",[1]報告書!H154)</f>
        <v/>
      </c>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500"/>
      <c r="AK43" s="500"/>
      <c r="AL43" s="500"/>
      <c r="AM43" s="500"/>
      <c r="AN43" s="500"/>
      <c r="AO43" s="500"/>
      <c r="AP43" s="500"/>
      <c r="AQ43" s="500"/>
      <c r="AR43" s="500"/>
      <c r="AS43" s="500"/>
      <c r="AT43" s="253"/>
      <c r="AU43" s="256"/>
      <c r="AV43" s="253"/>
    </row>
    <row r="44" spans="1:51" ht="16.5" hidden="1" customHeight="1" x14ac:dyDescent="0.2">
      <c r="A44" s="248"/>
      <c r="B44" s="248"/>
      <c r="C44" s="248"/>
      <c r="D44" s="248"/>
      <c r="E44" s="248"/>
      <c r="F44" s="248"/>
      <c r="G44" s="248"/>
      <c r="H44" s="248"/>
      <c r="I44" s="248"/>
      <c r="J44" s="248"/>
      <c r="K44" s="258"/>
      <c r="L44" s="262"/>
      <c r="M44" s="500" t="str">
        <f>IF([1]報告書!H155="","",[1]報告書!H155)</f>
        <v/>
      </c>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500"/>
      <c r="AN44" s="500"/>
      <c r="AO44" s="500"/>
      <c r="AP44" s="500"/>
      <c r="AQ44" s="500"/>
      <c r="AR44" s="500"/>
      <c r="AS44" s="500"/>
      <c r="AT44" s="253"/>
      <c r="AU44" s="256"/>
      <c r="AV44" s="253"/>
    </row>
    <row r="45" spans="1:51" ht="16.5" hidden="1" customHeight="1" x14ac:dyDescent="0.2">
      <c r="A45" s="248"/>
      <c r="B45" s="248"/>
      <c r="C45" s="248"/>
      <c r="D45" s="248"/>
      <c r="E45" s="248"/>
      <c r="F45" s="248"/>
      <c r="G45" s="248"/>
      <c r="H45" s="248"/>
      <c r="I45" s="248"/>
      <c r="J45" s="248"/>
      <c r="K45" s="258"/>
      <c r="L45" s="262"/>
      <c r="M45" s="500" t="str">
        <f>IF([1]報告書!H156="","",[1]報告書!H156)</f>
        <v/>
      </c>
      <c r="N45" s="500"/>
      <c r="O45" s="500"/>
      <c r="P45" s="500"/>
      <c r="Q45" s="500"/>
      <c r="R45" s="500"/>
      <c r="S45" s="500"/>
      <c r="T45" s="500"/>
      <c r="U45" s="500"/>
      <c r="V45" s="500"/>
      <c r="W45" s="500"/>
      <c r="X45" s="500"/>
      <c r="Y45" s="500"/>
      <c r="Z45" s="500"/>
      <c r="AA45" s="500"/>
      <c r="AB45" s="500"/>
      <c r="AC45" s="500"/>
      <c r="AD45" s="500"/>
      <c r="AE45" s="500"/>
      <c r="AF45" s="500"/>
      <c r="AG45" s="500"/>
      <c r="AH45" s="500"/>
      <c r="AI45" s="500"/>
      <c r="AJ45" s="500"/>
      <c r="AK45" s="500"/>
      <c r="AL45" s="500"/>
      <c r="AM45" s="500"/>
      <c r="AN45" s="500"/>
      <c r="AO45" s="500"/>
      <c r="AP45" s="500"/>
      <c r="AQ45" s="500"/>
      <c r="AR45" s="500"/>
      <c r="AS45" s="500"/>
      <c r="AT45" s="253"/>
      <c r="AU45" s="256"/>
      <c r="AV45" s="253"/>
    </row>
    <row r="46" spans="1:51" ht="16.5" hidden="1" customHeight="1" x14ac:dyDescent="0.2">
      <c r="A46" s="248"/>
      <c r="B46" s="248"/>
      <c r="C46" s="248"/>
      <c r="D46" s="248"/>
      <c r="E46" s="248"/>
      <c r="F46" s="248"/>
      <c r="G46" s="248"/>
      <c r="H46" s="248"/>
      <c r="I46" s="248"/>
      <c r="J46" s="248"/>
      <c r="K46" s="258"/>
      <c r="L46" s="262"/>
      <c r="M46" s="500" t="str">
        <f>IF([1]報告書!H157="","",[1]報告書!H157)</f>
        <v/>
      </c>
      <c r="N46" s="500"/>
      <c r="O46" s="500"/>
      <c r="P46" s="500"/>
      <c r="Q46" s="500"/>
      <c r="R46" s="500"/>
      <c r="S46" s="500"/>
      <c r="T46" s="500"/>
      <c r="U46" s="500"/>
      <c r="V46" s="500"/>
      <c r="W46" s="500"/>
      <c r="X46" s="500"/>
      <c r="Y46" s="500"/>
      <c r="Z46" s="500"/>
      <c r="AA46" s="500"/>
      <c r="AB46" s="500"/>
      <c r="AC46" s="500"/>
      <c r="AD46" s="500"/>
      <c r="AE46" s="500"/>
      <c r="AF46" s="500"/>
      <c r="AG46" s="500"/>
      <c r="AH46" s="500"/>
      <c r="AI46" s="500"/>
      <c r="AJ46" s="500"/>
      <c r="AK46" s="500"/>
      <c r="AL46" s="500"/>
      <c r="AM46" s="500"/>
      <c r="AN46" s="500"/>
      <c r="AO46" s="500"/>
      <c r="AP46" s="500"/>
      <c r="AQ46" s="500"/>
      <c r="AR46" s="500"/>
      <c r="AS46" s="500"/>
      <c r="AT46" s="253"/>
      <c r="AU46" s="256"/>
      <c r="AV46" s="253"/>
    </row>
    <row r="47" spans="1:51" ht="16.5" customHeight="1" thickBot="1" x14ac:dyDescent="0.25">
      <c r="A47" s="253"/>
      <c r="B47" s="253"/>
      <c r="C47" s="256" t="s">
        <v>541</v>
      </c>
      <c r="D47" s="256"/>
      <c r="E47" s="256"/>
      <c r="F47" s="256"/>
      <c r="G47" s="256"/>
      <c r="H47" s="256"/>
      <c r="I47" s="256"/>
      <c r="J47" s="253"/>
      <c r="K47" s="256"/>
      <c r="L47" s="303"/>
      <c r="M47" s="247" t="str">
        <f>IF(【こちらを入力】定期検査報告書R!D141="","",【こちらを入力】定期検査報告書R!D141)</f>
        <v>□</v>
      </c>
      <c r="N47" s="248" t="s">
        <v>542</v>
      </c>
      <c r="O47" s="248"/>
      <c r="P47" s="258"/>
      <c r="Q47" s="248"/>
      <c r="R47" s="247" t="str">
        <f>IF(【こちらを入力】定期検査報告書R!D142="","",【こちらを入力】定期検査報告書R!D142)</f>
        <v>□</v>
      </c>
      <c r="S47" s="300" t="s">
        <v>543</v>
      </c>
      <c r="T47" s="256"/>
      <c r="U47" s="256"/>
      <c r="V47" s="256"/>
      <c r="W47" s="254"/>
      <c r="X47" s="507" t="str">
        <f>IF(【こちらを入力】定期検査報告書R!F142="","",【こちらを入力】定期検査報告書R!F142)</f>
        <v/>
      </c>
      <c r="Y47" s="507"/>
      <c r="Z47" s="507" t="str">
        <f>IF(【こちらを入力】定期検査報告書R!G142="","",【こちらを入力】定期検査報告書R!G142)</f>
        <v/>
      </c>
      <c r="AA47" s="507"/>
      <c r="AB47" s="254" t="s">
        <v>544</v>
      </c>
      <c r="AC47" s="508" t="str">
        <f>IF(【こちらを入力】定期検査報告書R!I142="","",【こちらを入力】定期検査報告書R!I142)</f>
        <v/>
      </c>
      <c r="AD47" s="508"/>
      <c r="AE47" s="253" t="s">
        <v>545</v>
      </c>
      <c r="AF47" s="253"/>
      <c r="AG47" s="253"/>
      <c r="AH47" s="253"/>
      <c r="AI47" s="253"/>
      <c r="AJ47" s="253"/>
      <c r="AK47" s="253"/>
      <c r="AL47" s="253"/>
      <c r="AM47" s="253"/>
      <c r="AN47" s="253"/>
      <c r="AO47" s="253"/>
      <c r="AP47" s="253"/>
      <c r="AQ47" s="253"/>
      <c r="AR47" s="256"/>
      <c r="AS47" s="256"/>
      <c r="AT47" s="256"/>
      <c r="AU47" s="256"/>
      <c r="AV47" s="253"/>
      <c r="AX47" s="239"/>
      <c r="AY47" s="240"/>
    </row>
    <row r="48" spans="1:51" ht="16.5" customHeight="1" thickBot="1" x14ac:dyDescent="0.25">
      <c r="A48" s="258"/>
      <c r="B48" s="258"/>
      <c r="C48" s="258"/>
      <c r="D48" s="258"/>
      <c r="E48" s="258"/>
      <c r="F48" s="258"/>
      <c r="G48" s="258"/>
      <c r="H48" s="258"/>
      <c r="I48" s="258"/>
      <c r="J48" s="258"/>
      <c r="K48" s="258"/>
      <c r="L48" s="302"/>
      <c r="M48" s="247" t="str">
        <f>IF(【こちらを入力】定期検査報告書R!F141="","",【こちらを入力】定期検査報告書R!F141)</f>
        <v>□</v>
      </c>
      <c r="N48" s="248" t="s">
        <v>546</v>
      </c>
      <c r="O48" s="258"/>
      <c r="P48" s="258"/>
      <c r="Q48" s="258"/>
      <c r="R48" s="262" t="s">
        <v>547</v>
      </c>
      <c r="S48" s="258"/>
      <c r="T48" s="258"/>
      <c r="U48" s="258"/>
      <c r="V48" s="502"/>
      <c r="W48" s="503"/>
      <c r="X48" s="503"/>
      <c r="Y48" s="503"/>
      <c r="Z48" s="503"/>
      <c r="AA48" s="503"/>
      <c r="AB48" s="503"/>
      <c r="AC48" s="503"/>
      <c r="AD48" s="503"/>
      <c r="AE48" s="503"/>
      <c r="AF48" s="503"/>
      <c r="AG48" s="503"/>
      <c r="AH48" s="503"/>
      <c r="AI48" s="503"/>
      <c r="AJ48" s="503"/>
      <c r="AK48" s="503"/>
      <c r="AL48" s="503"/>
      <c r="AM48" s="503"/>
      <c r="AN48" s="503"/>
      <c r="AO48" s="503"/>
      <c r="AP48" s="503"/>
      <c r="AQ48" s="503"/>
      <c r="AR48" s="504"/>
      <c r="AS48" s="253" t="s">
        <v>548</v>
      </c>
      <c r="AT48" s="253"/>
      <c r="AU48" s="256"/>
      <c r="AV48" s="253"/>
    </row>
    <row r="49" spans="1:51" ht="4.5" customHeight="1" x14ac:dyDescent="0.2">
      <c r="A49" s="248"/>
      <c r="B49" s="248"/>
      <c r="C49" s="248"/>
      <c r="D49" s="248"/>
      <c r="E49" s="248"/>
      <c r="F49" s="248"/>
      <c r="G49" s="248"/>
      <c r="H49" s="248"/>
      <c r="I49" s="248"/>
      <c r="J49" s="248"/>
      <c r="K49" s="248"/>
      <c r="L49" s="300"/>
      <c r="M49" s="300"/>
      <c r="N49" s="300"/>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300"/>
      <c r="AN49" s="300"/>
      <c r="AO49" s="248"/>
      <c r="AP49" s="248"/>
      <c r="AQ49" s="256"/>
      <c r="AR49" s="256"/>
      <c r="AS49" s="256"/>
      <c r="AT49" s="253"/>
      <c r="AU49" s="256"/>
      <c r="AV49" s="253"/>
    </row>
    <row r="50" spans="1:51" ht="4.5" customHeight="1" x14ac:dyDescent="0.2">
      <c r="A50" s="248"/>
      <c r="B50" s="248"/>
      <c r="C50" s="248"/>
      <c r="D50" s="248"/>
      <c r="E50" s="248"/>
      <c r="F50" s="248"/>
      <c r="G50" s="248"/>
      <c r="H50" s="248"/>
      <c r="I50" s="248"/>
      <c r="J50" s="248"/>
      <c r="K50" s="248"/>
      <c r="L50" s="300"/>
      <c r="M50" s="300"/>
      <c r="N50" s="300"/>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300"/>
      <c r="AN50" s="300"/>
      <c r="AO50" s="248"/>
      <c r="AP50" s="248"/>
      <c r="AQ50" s="256"/>
      <c r="AR50" s="256"/>
      <c r="AS50" s="256"/>
      <c r="AT50" s="253"/>
      <c r="AU50" s="256"/>
      <c r="AV50" s="253"/>
    </row>
    <row r="51" spans="1:51" ht="16.5" customHeight="1" x14ac:dyDescent="0.2">
      <c r="A51" s="248"/>
      <c r="B51" s="248"/>
      <c r="C51" s="248"/>
      <c r="D51" s="248"/>
      <c r="E51" s="248"/>
      <c r="F51" s="248"/>
      <c r="G51" s="248"/>
      <c r="H51" s="248"/>
      <c r="I51" s="248"/>
      <c r="J51" s="248"/>
      <c r="K51" s="258"/>
      <c r="L51" s="262"/>
      <c r="M51" s="262"/>
      <c r="N51" s="262"/>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62"/>
      <c r="AN51" s="262"/>
      <c r="AO51" s="258"/>
      <c r="AP51" s="258"/>
      <c r="AQ51" s="253"/>
      <c r="AR51" s="253"/>
      <c r="AS51" s="253"/>
      <c r="AT51" s="253"/>
      <c r="AU51" s="256"/>
      <c r="AV51" s="253"/>
    </row>
    <row r="52" spans="1:51" ht="16.5" customHeight="1" x14ac:dyDescent="0.2">
      <c r="A52" s="248"/>
      <c r="B52" s="248"/>
      <c r="C52" s="248"/>
      <c r="D52" s="248"/>
      <c r="E52" s="248"/>
      <c r="F52" s="248"/>
      <c r="G52" s="248"/>
      <c r="H52" s="248"/>
      <c r="I52" s="248"/>
      <c r="J52" s="248"/>
      <c r="K52" s="258"/>
      <c r="L52" s="262"/>
      <c r="M52" s="262"/>
      <c r="N52" s="262"/>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62"/>
      <c r="AN52" s="262"/>
      <c r="AO52" s="258"/>
      <c r="AP52" s="258"/>
      <c r="AQ52" s="253"/>
      <c r="AR52" s="253"/>
      <c r="AS52" s="253"/>
      <c r="AT52" s="253"/>
      <c r="AU52" s="256"/>
      <c r="AV52" s="253"/>
    </row>
    <row r="53" spans="1:51" ht="16.5" customHeight="1" x14ac:dyDescent="0.2">
      <c r="A53" s="248"/>
      <c r="B53" s="248"/>
      <c r="C53" s="248"/>
      <c r="D53" s="248"/>
      <c r="E53" s="248"/>
      <c r="F53" s="248"/>
      <c r="G53" s="248"/>
      <c r="H53" s="248"/>
      <c r="I53" s="248"/>
      <c r="J53" s="248"/>
      <c r="K53" s="258"/>
      <c r="L53" s="262"/>
      <c r="M53" s="262"/>
      <c r="N53" s="262"/>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62"/>
      <c r="AN53" s="262"/>
      <c r="AO53" s="258"/>
      <c r="AP53" s="258"/>
      <c r="AQ53" s="253"/>
      <c r="AR53" s="253"/>
      <c r="AS53" s="253"/>
      <c r="AT53" s="253"/>
      <c r="AU53" s="256"/>
      <c r="AV53" s="253"/>
    </row>
    <row r="54" spans="1:51" ht="16.5" customHeight="1" x14ac:dyDescent="0.2">
      <c r="A54" s="248"/>
      <c r="B54" s="248"/>
      <c r="C54" s="248"/>
      <c r="D54" s="248"/>
      <c r="E54" s="248"/>
      <c r="F54" s="248"/>
      <c r="G54" s="248"/>
      <c r="H54" s="248"/>
      <c r="I54" s="248"/>
      <c r="J54" s="248"/>
      <c r="K54" s="258"/>
      <c r="L54" s="262"/>
      <c r="M54" s="262"/>
      <c r="N54" s="262"/>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62"/>
      <c r="AN54" s="262"/>
      <c r="AO54" s="258"/>
      <c r="AP54" s="258"/>
      <c r="AQ54" s="253"/>
      <c r="AR54" s="253"/>
      <c r="AS54" s="253"/>
      <c r="AT54" s="253"/>
      <c r="AU54" s="256"/>
      <c r="AV54" s="253"/>
    </row>
    <row r="55" spans="1:51" ht="16.5" customHeight="1" x14ac:dyDescent="0.2">
      <c r="A55" s="248"/>
      <c r="B55" s="248"/>
      <c r="C55" s="248"/>
      <c r="D55" s="248"/>
      <c r="E55" s="248"/>
      <c r="F55" s="248"/>
      <c r="G55" s="248"/>
      <c r="H55" s="248"/>
      <c r="I55" s="248"/>
      <c r="J55" s="248"/>
      <c r="K55" s="258"/>
      <c r="L55" s="262"/>
      <c r="M55" s="262"/>
      <c r="N55" s="262"/>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62"/>
      <c r="AN55" s="262"/>
      <c r="AO55" s="258"/>
      <c r="AP55" s="258"/>
      <c r="AQ55" s="253"/>
      <c r="AR55" s="253"/>
      <c r="AS55" s="253"/>
      <c r="AT55" s="253"/>
      <c r="AU55" s="256"/>
      <c r="AV55" s="253"/>
    </row>
    <row r="56" spans="1:51" ht="16.5" customHeight="1" x14ac:dyDescent="0.2">
      <c r="A56" s="248"/>
      <c r="B56" s="248"/>
      <c r="C56" s="248"/>
      <c r="D56" s="248"/>
      <c r="E56" s="248"/>
      <c r="F56" s="248"/>
      <c r="G56" s="248"/>
      <c r="H56" s="248"/>
      <c r="I56" s="248"/>
      <c r="J56" s="248"/>
      <c r="K56" s="258"/>
      <c r="L56" s="262"/>
      <c r="M56" s="262"/>
      <c r="N56" s="262"/>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62"/>
      <c r="AN56" s="262"/>
      <c r="AO56" s="258"/>
      <c r="AP56" s="258"/>
      <c r="AQ56" s="253"/>
      <c r="AR56" s="253"/>
      <c r="AS56" s="253"/>
      <c r="AT56" s="253"/>
      <c r="AU56" s="256"/>
      <c r="AV56" s="253"/>
    </row>
    <row r="57" spans="1:51" ht="16.5" customHeight="1" x14ac:dyDescent="0.2">
      <c r="A57" s="248"/>
      <c r="B57" s="248"/>
      <c r="C57" s="248"/>
      <c r="D57" s="248"/>
      <c r="E57" s="248"/>
      <c r="F57" s="248"/>
      <c r="G57" s="248"/>
      <c r="H57" s="248"/>
      <c r="I57" s="248"/>
      <c r="J57" s="248"/>
      <c r="K57" s="258"/>
      <c r="L57" s="262"/>
      <c r="M57" s="262"/>
      <c r="N57" s="262"/>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62"/>
      <c r="AN57" s="262"/>
      <c r="AO57" s="258"/>
      <c r="AP57" s="258"/>
      <c r="AQ57" s="253"/>
      <c r="AR57" s="253"/>
      <c r="AS57" s="253"/>
      <c r="AT57" s="253"/>
      <c r="AU57" s="256"/>
      <c r="AV57" s="253"/>
    </row>
    <row r="58" spans="1:51" ht="16.5" customHeight="1" x14ac:dyDescent="0.2">
      <c r="A58" s="248"/>
      <c r="B58" s="248"/>
      <c r="C58" s="248"/>
      <c r="D58" s="248"/>
      <c r="E58" s="248"/>
      <c r="F58" s="248"/>
      <c r="G58" s="248"/>
      <c r="H58" s="248"/>
      <c r="I58" s="248"/>
      <c r="J58" s="248"/>
      <c r="K58" s="258"/>
      <c r="L58" s="262"/>
      <c r="M58" s="262"/>
      <c r="N58" s="262"/>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62"/>
      <c r="AN58" s="262"/>
      <c r="AO58" s="258"/>
      <c r="AP58" s="258"/>
      <c r="AQ58" s="253"/>
      <c r="AR58" s="253"/>
      <c r="AS58" s="253"/>
      <c r="AT58" s="253"/>
      <c r="AU58" s="256"/>
      <c r="AV58" s="253"/>
    </row>
    <row r="59" spans="1:51" ht="16.5" customHeight="1" x14ac:dyDescent="0.2">
      <c r="A59" s="248"/>
      <c r="B59" s="248"/>
      <c r="C59" s="248"/>
      <c r="D59" s="248"/>
      <c r="E59" s="248"/>
      <c r="F59" s="248"/>
      <c r="G59" s="248"/>
      <c r="H59" s="248"/>
      <c r="I59" s="248"/>
      <c r="J59" s="248"/>
      <c r="K59" s="258"/>
      <c r="L59" s="262"/>
      <c r="M59" s="262"/>
      <c r="N59" s="262"/>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62"/>
      <c r="AN59" s="262"/>
      <c r="AO59" s="258"/>
      <c r="AP59" s="258"/>
      <c r="AQ59" s="253"/>
      <c r="AR59" s="253"/>
      <c r="AS59" s="253"/>
      <c r="AT59" s="253"/>
      <c r="AU59" s="256"/>
      <c r="AV59" s="253"/>
    </row>
    <row r="60" spans="1:51" ht="16.5" customHeight="1" x14ac:dyDescent="0.2">
      <c r="A60" s="256"/>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56"/>
      <c r="AM60" s="256"/>
      <c r="AN60" s="256"/>
      <c r="AO60" s="256"/>
      <c r="AP60" s="256"/>
      <c r="AQ60" s="256"/>
      <c r="AR60" s="256"/>
      <c r="AS60" s="256"/>
      <c r="AT60" s="253"/>
      <c r="AU60" s="256"/>
      <c r="AV60" s="253"/>
      <c r="AX60" s="239"/>
      <c r="AY60" s="240"/>
    </row>
    <row r="61" spans="1:51" ht="19.5" customHeight="1" x14ac:dyDescent="0.2">
      <c r="A61" s="256"/>
      <c r="B61" s="304"/>
      <c r="C61" s="304"/>
      <c r="D61" s="305"/>
      <c r="E61" s="305"/>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256"/>
      <c r="AU61" s="256"/>
      <c r="AV61" s="253"/>
      <c r="AX61" s="239"/>
      <c r="AY61" s="240"/>
    </row>
    <row r="62" spans="1:51" ht="19.5" customHeight="1" x14ac:dyDescent="0.2">
      <c r="A62" s="256"/>
      <c r="B62" s="304"/>
      <c r="C62" s="304"/>
      <c r="D62" s="305"/>
      <c r="E62" s="305"/>
      <c r="F62" s="305"/>
      <c r="G62" s="305"/>
      <c r="H62" s="305"/>
      <c r="I62" s="305"/>
      <c r="J62" s="305"/>
      <c r="K62" s="305"/>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5"/>
      <c r="AP62" s="305"/>
      <c r="AQ62" s="305"/>
      <c r="AR62" s="305"/>
      <c r="AS62" s="305"/>
      <c r="AT62" s="256"/>
      <c r="AU62" s="256"/>
      <c r="AV62" s="253"/>
      <c r="AX62" s="239"/>
      <c r="AY62" s="240"/>
    </row>
    <row r="63" spans="1:51" ht="19.5" customHeight="1" x14ac:dyDescent="0.2">
      <c r="A63" s="256"/>
      <c r="B63" s="304"/>
      <c r="C63" s="304"/>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5"/>
      <c r="AP63" s="305"/>
      <c r="AQ63" s="305"/>
      <c r="AR63" s="305"/>
      <c r="AS63" s="305"/>
      <c r="AT63" s="256"/>
      <c r="AU63" s="256"/>
      <c r="AV63" s="253"/>
      <c r="AX63" s="239"/>
      <c r="AY63" s="240"/>
    </row>
    <row r="64" spans="1:51" s="253" customFormat="1" ht="6" customHeight="1" x14ac:dyDescent="0.2">
      <c r="A64" s="248"/>
      <c r="B64" s="248"/>
      <c r="C64" s="249"/>
      <c r="D64" s="249"/>
      <c r="E64" s="250"/>
      <c r="F64" s="250"/>
      <c r="G64" s="250"/>
      <c r="H64" s="250"/>
      <c r="I64" s="250"/>
      <c r="J64" s="250"/>
      <c r="K64" s="250"/>
      <c r="L64" s="250"/>
      <c r="M64" s="250"/>
      <c r="N64" s="250"/>
      <c r="O64" s="250"/>
      <c r="P64" s="250"/>
      <c r="Q64" s="250"/>
      <c r="R64" s="250"/>
      <c r="S64" s="250"/>
      <c r="T64" s="250"/>
      <c r="U64" s="250"/>
      <c r="V64" s="250"/>
      <c r="W64" s="251"/>
      <c r="X64" s="251"/>
      <c r="Y64" s="249"/>
      <c r="Z64" s="249"/>
      <c r="AA64" s="250"/>
      <c r="AB64" s="250"/>
      <c r="AC64" s="250"/>
      <c r="AD64" s="250"/>
      <c r="AE64" s="250"/>
      <c r="AF64" s="250"/>
      <c r="AG64" s="250"/>
      <c r="AH64" s="250"/>
      <c r="AI64" s="250"/>
      <c r="AJ64" s="250"/>
      <c r="AK64" s="250"/>
      <c r="AL64" s="250"/>
      <c r="AM64" s="250"/>
      <c r="AN64" s="250"/>
      <c r="AO64" s="250"/>
      <c r="AP64" s="250"/>
      <c r="AQ64" s="250"/>
      <c r="AR64" s="250"/>
      <c r="AS64" s="252"/>
      <c r="AT64" s="248"/>
      <c r="AU64" s="256"/>
      <c r="AX64" s="254"/>
    </row>
    <row r="65" spans="1:50" ht="16.5" customHeight="1" x14ac:dyDescent="0.2">
      <c r="A65" s="495" t="s">
        <v>549</v>
      </c>
      <c r="B65" s="495"/>
      <c r="C65" s="495"/>
      <c r="D65" s="495"/>
      <c r="E65" s="495"/>
      <c r="F65" s="495"/>
      <c r="G65" s="495"/>
      <c r="H65" s="495"/>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495"/>
      <c r="AK65" s="495"/>
      <c r="AL65" s="495"/>
      <c r="AM65" s="495"/>
      <c r="AN65" s="495"/>
      <c r="AO65" s="495"/>
      <c r="AP65" s="495"/>
      <c r="AQ65" s="495"/>
      <c r="AR65" s="253"/>
      <c r="AS65" s="253"/>
      <c r="AT65" s="253"/>
      <c r="AU65" s="256"/>
      <c r="AV65" s="253"/>
    </row>
    <row r="66" spans="1:50" ht="16.5" customHeight="1" x14ac:dyDescent="0.2">
      <c r="A66" s="253"/>
      <c r="B66" s="256" t="s">
        <v>550</v>
      </c>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3"/>
      <c r="AU66" s="256"/>
      <c r="AV66" s="253"/>
    </row>
    <row r="67" spans="1:50" ht="3" customHeight="1" x14ac:dyDescent="0.2">
      <c r="A67" s="256"/>
      <c r="B67" s="256"/>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6"/>
      <c r="AN67" s="256"/>
      <c r="AO67" s="256"/>
      <c r="AP67" s="256"/>
      <c r="AQ67" s="256"/>
      <c r="AR67" s="256"/>
      <c r="AS67" s="256"/>
      <c r="AT67" s="253"/>
      <c r="AU67" s="256"/>
      <c r="AV67" s="253"/>
      <c r="AX67" s="239"/>
    </row>
    <row r="68" spans="1:50" ht="3" customHeight="1" x14ac:dyDescent="0.2">
      <c r="A68" s="256"/>
      <c r="B68" s="256"/>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253"/>
      <c r="AU68" s="256"/>
      <c r="AV68" s="253"/>
      <c r="AX68" s="239"/>
    </row>
    <row r="69" spans="1:50" ht="16.5" customHeight="1" x14ac:dyDescent="0.2">
      <c r="A69" s="253"/>
      <c r="B69" s="256" t="s">
        <v>551</v>
      </c>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6"/>
      <c r="AJ69" s="256"/>
      <c r="AK69" s="256"/>
      <c r="AL69" s="256"/>
      <c r="AM69" s="256"/>
      <c r="AN69" s="256"/>
      <c r="AO69" s="256"/>
      <c r="AP69" s="256"/>
      <c r="AQ69" s="256"/>
      <c r="AR69" s="256"/>
      <c r="AS69" s="256"/>
      <c r="AT69" s="253"/>
      <c r="AU69" s="256"/>
      <c r="AV69" s="253"/>
      <c r="AX69" s="239"/>
    </row>
    <row r="70" spans="1:50" ht="16.5" customHeight="1" x14ac:dyDescent="0.2">
      <c r="A70" s="253"/>
      <c r="B70" s="253"/>
      <c r="C70" s="253"/>
      <c r="D70" s="253" t="s">
        <v>552</v>
      </c>
      <c r="E70" s="253"/>
      <c r="F70" s="253"/>
      <c r="G70" s="253"/>
      <c r="H70" s="253"/>
      <c r="I70" s="253"/>
      <c r="J70" s="253"/>
      <c r="K70" s="253"/>
      <c r="L70" s="296"/>
      <c r="M70" s="254" t="s">
        <v>553</v>
      </c>
      <c r="N70" s="255"/>
      <c r="O70" s="505" t="str">
        <f>IF(【こちらを入力】定期検査報告書R!D64="","",【こちらを入力】定期検査報告書R!D64)</f>
        <v/>
      </c>
      <c r="P70" s="505"/>
      <c r="Q70" s="505"/>
      <c r="R70" s="254" t="s">
        <v>208</v>
      </c>
      <c r="S70" s="253"/>
      <c r="T70" s="254" t="s">
        <v>554</v>
      </c>
      <c r="U70" s="253"/>
      <c r="V70" s="505" t="str">
        <f>IF(【こちらを入力】定期検査報告書R!G64="","",【こちらを入力】定期検査報告書R!G64)</f>
        <v/>
      </c>
      <c r="W70" s="505"/>
      <c r="X70" s="505"/>
      <c r="Y70" s="253" t="s">
        <v>208</v>
      </c>
      <c r="Z70" s="253"/>
      <c r="AA70" s="253"/>
      <c r="AB70" s="253"/>
      <c r="AC70" s="253"/>
      <c r="AD70" s="253"/>
      <c r="AE70" s="253"/>
      <c r="AF70" s="253"/>
      <c r="AG70" s="253"/>
      <c r="AH70" s="253"/>
      <c r="AI70" s="253"/>
      <c r="AJ70" s="253"/>
      <c r="AK70" s="253"/>
      <c r="AL70" s="253"/>
      <c r="AM70" s="253"/>
      <c r="AN70" s="253"/>
      <c r="AO70" s="253"/>
      <c r="AP70" s="253"/>
      <c r="AQ70" s="253"/>
      <c r="AR70" s="253"/>
      <c r="AS70" s="253"/>
      <c r="AT70" s="253"/>
      <c r="AU70" s="299"/>
      <c r="AV70" s="254"/>
      <c r="AW70" s="240"/>
    </row>
    <row r="71" spans="1:50" ht="16.5" customHeight="1" x14ac:dyDescent="0.2">
      <c r="A71" s="253"/>
      <c r="B71" s="253"/>
      <c r="C71" s="253"/>
      <c r="D71" s="253" t="s">
        <v>555</v>
      </c>
      <c r="E71" s="253"/>
      <c r="F71" s="253"/>
      <c r="G71" s="253"/>
      <c r="H71" s="253"/>
      <c r="I71" s="253"/>
      <c r="J71" s="253"/>
      <c r="K71" s="253"/>
      <c r="L71" s="253"/>
      <c r="M71" s="506" t="str">
        <f>IF(【こちらを入力】定期検査報告書R!D65="","",【こちらを入力】定期検査報告書R!D65)</f>
        <v/>
      </c>
      <c r="N71" s="506"/>
      <c r="O71" s="506"/>
      <c r="P71" s="506"/>
      <c r="Q71" s="506"/>
      <c r="R71" s="506"/>
      <c r="S71" s="506"/>
      <c r="T71" s="296" t="s">
        <v>304</v>
      </c>
      <c r="U71" s="253"/>
      <c r="V71" s="296"/>
      <c r="W71" s="253"/>
      <c r="X71" s="253"/>
      <c r="Y71" s="253"/>
      <c r="Z71" s="253"/>
      <c r="AA71" s="253"/>
      <c r="AB71" s="253"/>
      <c r="AC71" s="253"/>
      <c r="AD71" s="253"/>
      <c r="AE71" s="253"/>
      <c r="AF71" s="253"/>
      <c r="AG71" s="253"/>
      <c r="AH71" s="253"/>
      <c r="AI71" s="253"/>
      <c r="AJ71" s="253"/>
      <c r="AK71" s="253"/>
      <c r="AL71" s="253"/>
      <c r="AM71" s="255"/>
      <c r="AN71" s="255"/>
      <c r="AO71" s="253"/>
      <c r="AP71" s="253"/>
      <c r="AQ71" s="253"/>
      <c r="AR71" s="253"/>
      <c r="AS71" s="253"/>
      <c r="AT71" s="253"/>
      <c r="AU71" s="299"/>
      <c r="AV71" s="254"/>
      <c r="AW71" s="240"/>
    </row>
    <row r="72" spans="1:50" ht="16.5" customHeight="1" x14ac:dyDescent="0.2">
      <c r="A72" s="253"/>
      <c r="B72" s="253"/>
      <c r="C72" s="253"/>
      <c r="D72" s="253" t="s">
        <v>556</v>
      </c>
      <c r="E72" s="253"/>
      <c r="F72" s="253"/>
      <c r="G72" s="253"/>
      <c r="H72" s="253"/>
      <c r="I72" s="253"/>
      <c r="J72" s="253"/>
      <c r="K72" s="253"/>
      <c r="L72" s="253"/>
      <c r="M72" s="506" t="str">
        <f>IF(【こちらを入力】定期検査報告書R!D66="","",【こちらを入力】定期検査報告書R!D66)</f>
        <v/>
      </c>
      <c r="N72" s="506"/>
      <c r="O72" s="506"/>
      <c r="P72" s="506"/>
      <c r="Q72" s="506"/>
      <c r="R72" s="506"/>
      <c r="S72" s="506"/>
      <c r="T72" s="296" t="s">
        <v>304</v>
      </c>
      <c r="U72" s="253"/>
      <c r="V72" s="296"/>
      <c r="W72" s="253"/>
      <c r="X72" s="253"/>
      <c r="Y72" s="253"/>
      <c r="Z72" s="296"/>
      <c r="AA72" s="296"/>
      <c r="AB72" s="253"/>
      <c r="AC72" s="253"/>
      <c r="AD72" s="253"/>
      <c r="AE72" s="253"/>
      <c r="AF72" s="253"/>
      <c r="AG72" s="253"/>
      <c r="AH72" s="253"/>
      <c r="AI72" s="253"/>
      <c r="AJ72" s="253"/>
      <c r="AK72" s="253"/>
      <c r="AL72" s="253"/>
      <c r="AM72" s="253"/>
      <c r="AN72" s="253"/>
      <c r="AO72" s="253"/>
      <c r="AP72" s="256"/>
      <c r="AQ72" s="256"/>
      <c r="AR72" s="256"/>
      <c r="AS72" s="256"/>
      <c r="AT72" s="253"/>
      <c r="AU72" s="299"/>
      <c r="AV72" s="254"/>
      <c r="AW72" s="240"/>
    </row>
    <row r="73" spans="1:50" ht="3" customHeight="1" x14ac:dyDescent="0.2">
      <c r="A73" s="253"/>
      <c r="B73" s="256"/>
      <c r="C73" s="256"/>
      <c r="D73" s="256"/>
      <c r="E73" s="256"/>
      <c r="F73" s="256"/>
      <c r="G73" s="256"/>
      <c r="H73" s="256"/>
      <c r="I73" s="256"/>
      <c r="J73" s="256"/>
      <c r="K73" s="256"/>
      <c r="L73" s="256"/>
      <c r="M73" s="256"/>
      <c r="N73" s="256"/>
      <c r="O73" s="256"/>
      <c r="P73" s="248"/>
      <c r="Q73" s="297"/>
      <c r="R73" s="297"/>
      <c r="S73" s="297"/>
      <c r="T73" s="297"/>
      <c r="U73" s="297"/>
      <c r="V73" s="297"/>
      <c r="W73" s="297"/>
      <c r="X73" s="297"/>
      <c r="Y73" s="297"/>
      <c r="Z73" s="248"/>
      <c r="AA73" s="248"/>
      <c r="AB73" s="256"/>
      <c r="AC73" s="256"/>
      <c r="AD73" s="301"/>
      <c r="AE73" s="301"/>
      <c r="AF73" s="256"/>
      <c r="AG73" s="256"/>
      <c r="AH73" s="256"/>
      <c r="AI73" s="256"/>
      <c r="AJ73" s="256"/>
      <c r="AK73" s="256"/>
      <c r="AL73" s="256"/>
      <c r="AM73" s="256"/>
      <c r="AN73" s="256"/>
      <c r="AO73" s="256"/>
      <c r="AP73" s="256"/>
      <c r="AQ73" s="256"/>
      <c r="AR73" s="256"/>
      <c r="AS73" s="256"/>
      <c r="AT73" s="253"/>
      <c r="AU73" s="256"/>
      <c r="AV73" s="253"/>
    </row>
    <row r="74" spans="1:50" ht="3" customHeight="1" x14ac:dyDescent="0.2">
      <c r="A74" s="256"/>
      <c r="B74" s="256"/>
      <c r="C74" s="256"/>
      <c r="D74" s="256"/>
      <c r="E74" s="256"/>
      <c r="F74" s="256"/>
      <c r="G74" s="256"/>
      <c r="H74" s="256"/>
      <c r="I74" s="256"/>
      <c r="J74" s="256"/>
      <c r="K74" s="301"/>
      <c r="L74" s="256"/>
      <c r="M74" s="256"/>
      <c r="N74" s="256"/>
      <c r="O74" s="256"/>
      <c r="P74" s="256"/>
      <c r="Q74" s="256"/>
      <c r="R74" s="301"/>
      <c r="S74" s="301"/>
      <c r="T74" s="256"/>
      <c r="U74" s="256"/>
      <c r="V74" s="256"/>
      <c r="W74" s="256"/>
      <c r="X74" s="256"/>
      <c r="Y74" s="256"/>
      <c r="Z74" s="256"/>
      <c r="AA74" s="256"/>
      <c r="AB74" s="256"/>
      <c r="AC74" s="256"/>
      <c r="AD74" s="306"/>
      <c r="AE74" s="306"/>
      <c r="AF74" s="256"/>
      <c r="AG74" s="256"/>
      <c r="AH74" s="256"/>
      <c r="AI74" s="256"/>
      <c r="AJ74" s="256"/>
      <c r="AK74" s="256"/>
      <c r="AL74" s="256"/>
      <c r="AM74" s="256"/>
      <c r="AN74" s="256"/>
      <c r="AO74" s="256"/>
      <c r="AP74" s="256"/>
      <c r="AQ74" s="301"/>
      <c r="AR74" s="301"/>
      <c r="AS74" s="301"/>
      <c r="AT74" s="253"/>
      <c r="AU74" s="256"/>
      <c r="AV74" s="253"/>
    </row>
    <row r="75" spans="1:50" ht="16.5" customHeight="1" x14ac:dyDescent="0.2">
      <c r="A75" s="253"/>
      <c r="B75" s="256" t="s">
        <v>557</v>
      </c>
      <c r="C75" s="256"/>
      <c r="D75" s="256"/>
      <c r="E75" s="256"/>
      <c r="F75" s="256"/>
      <c r="G75" s="256"/>
      <c r="H75" s="256"/>
      <c r="I75" s="256"/>
      <c r="J75" s="256"/>
      <c r="K75" s="256"/>
      <c r="L75" s="256"/>
      <c r="M75" s="256"/>
      <c r="N75" s="256"/>
      <c r="O75" s="256"/>
      <c r="P75" s="248"/>
      <c r="Q75" s="248"/>
      <c r="R75" s="248"/>
      <c r="S75" s="248"/>
      <c r="T75" s="248"/>
      <c r="U75" s="248"/>
      <c r="V75" s="256"/>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6"/>
      <c r="AS75" s="256"/>
      <c r="AT75" s="253"/>
      <c r="AU75" s="256"/>
      <c r="AV75" s="253"/>
    </row>
    <row r="76" spans="1:50" ht="16.5" customHeight="1" x14ac:dyDescent="0.2">
      <c r="A76" s="253"/>
      <c r="B76" s="253"/>
      <c r="C76" s="253"/>
      <c r="D76" s="253" t="s">
        <v>558</v>
      </c>
      <c r="E76" s="253"/>
      <c r="F76" s="253"/>
      <c r="G76" s="253"/>
      <c r="H76" s="253"/>
      <c r="I76" s="253"/>
      <c r="J76" s="253"/>
      <c r="K76" s="253"/>
      <c r="L76" s="253"/>
      <c r="M76" s="253"/>
      <c r="N76" s="253"/>
      <c r="O76" s="253"/>
      <c r="P76" s="253"/>
      <c r="Q76" s="253"/>
      <c r="R76" s="253"/>
      <c r="S76" s="260"/>
      <c r="T76" s="507" t="str">
        <f>IF(【こちらを入力】定期検査報告書R!D69="","",【こちらを入力】定期検査報告書R!D69)</f>
        <v/>
      </c>
      <c r="U76" s="507"/>
      <c r="V76" s="509" t="str">
        <f>IF(【こちらを入力】定期検査報告書R!E69="","",【こちらを入力】定期検査報告書R!E69)</f>
        <v/>
      </c>
      <c r="W76" s="509"/>
      <c r="X76" s="296" t="s">
        <v>544</v>
      </c>
      <c r="Y76" s="505" t="str">
        <f>IF(【こちらを入力】定期検査報告書R!G69="","",【こちらを入力】定期検査報告書R!G69)</f>
        <v/>
      </c>
      <c r="Z76" s="505"/>
      <c r="AA76" s="296" t="s">
        <v>559</v>
      </c>
      <c r="AB76" s="505" t="str">
        <f>IF(【こちらを入力】定期検査報告書R!I69="","",【こちらを入力】定期検査報告書R!I69)</f>
        <v/>
      </c>
      <c r="AC76" s="505"/>
      <c r="AD76" s="296" t="s">
        <v>560</v>
      </c>
      <c r="AE76" s="253"/>
      <c r="AF76" s="296"/>
      <c r="AG76" s="255" t="s">
        <v>211</v>
      </c>
      <c r="AH76" s="498" t="str">
        <f>IF(【こちらを入力】定期検査報告書R!K69="","",【こちらを入力】定期検査報告書R!K69)</f>
        <v/>
      </c>
      <c r="AI76" s="498"/>
      <c r="AJ76" s="498"/>
      <c r="AK76" s="498"/>
      <c r="AL76" s="498"/>
      <c r="AM76" s="498"/>
      <c r="AN76" s="498"/>
      <c r="AO76" s="498"/>
      <c r="AP76" s="498"/>
      <c r="AQ76" s="498"/>
      <c r="AR76" s="498"/>
      <c r="AS76" s="253" t="s">
        <v>225</v>
      </c>
      <c r="AT76" s="253"/>
      <c r="AU76" s="256"/>
      <c r="AV76" s="253"/>
    </row>
    <row r="77" spans="1:50" ht="16.5" customHeight="1" x14ac:dyDescent="0.2">
      <c r="A77" s="253"/>
      <c r="B77" s="253"/>
      <c r="C77" s="253"/>
      <c r="D77" s="253" t="s">
        <v>561</v>
      </c>
      <c r="E77" s="253"/>
      <c r="F77" s="253"/>
      <c r="G77" s="253"/>
      <c r="H77" s="253"/>
      <c r="I77" s="253"/>
      <c r="J77" s="253"/>
      <c r="K77" s="259"/>
      <c r="L77" s="253"/>
      <c r="M77" s="253"/>
      <c r="N77" s="258"/>
      <c r="O77" s="258"/>
      <c r="P77" s="259"/>
      <c r="Q77" s="291" t="str">
        <f>IF(【こちらを入力】定期検査報告書R!D70="","",【こちらを入力】定期検査報告書R!D70)</f>
        <v>□</v>
      </c>
      <c r="R77" s="258" t="s">
        <v>562</v>
      </c>
      <c r="S77" s="258"/>
      <c r="T77" s="258"/>
      <c r="U77" s="258"/>
      <c r="V77" s="253"/>
      <c r="W77" s="247" t="str">
        <f>IF(【こちらを入力】定期検査報告書R!F70="","",【こちらを入力】定期検査報告書R!F70)</f>
        <v>□</v>
      </c>
      <c r="X77" s="253" t="s">
        <v>563</v>
      </c>
      <c r="Y77" s="253"/>
      <c r="Z77" s="253"/>
      <c r="AA77" s="253"/>
      <c r="AB77" s="253"/>
      <c r="AC77" s="253"/>
      <c r="AD77" s="253"/>
      <c r="AE77" s="253"/>
      <c r="AF77" s="296" t="s">
        <v>564</v>
      </c>
      <c r="AG77" s="510" t="str">
        <f>IF(【こちらを入力】定期検査報告書R!I70="","",【こちらを入力】定期検査報告書R!I70)</f>
        <v>　　　　　　　　　　　　</v>
      </c>
      <c r="AH77" s="510"/>
      <c r="AI77" s="510"/>
      <c r="AJ77" s="510"/>
      <c r="AK77" s="510"/>
      <c r="AL77" s="510"/>
      <c r="AM77" s="510"/>
      <c r="AN77" s="510"/>
      <c r="AO77" s="510"/>
      <c r="AP77" s="510"/>
      <c r="AQ77" s="510"/>
      <c r="AR77" s="510"/>
      <c r="AS77" s="510"/>
      <c r="AT77" s="296" t="s">
        <v>565</v>
      </c>
      <c r="AU77" s="256"/>
      <c r="AV77" s="253"/>
    </row>
    <row r="78" spans="1:50" ht="16.5" customHeight="1" x14ac:dyDescent="0.2">
      <c r="A78" s="253"/>
      <c r="B78" s="253"/>
      <c r="C78" s="253"/>
      <c r="D78" s="253" t="s">
        <v>566</v>
      </c>
      <c r="E78" s="253"/>
      <c r="F78" s="253"/>
      <c r="G78" s="253"/>
      <c r="H78" s="253"/>
      <c r="I78" s="253"/>
      <c r="J78" s="253"/>
      <c r="K78" s="253"/>
      <c r="L78" s="253"/>
      <c r="M78" s="253"/>
      <c r="N78" s="253"/>
      <c r="O78" s="253"/>
      <c r="P78" s="253"/>
      <c r="Q78" s="253"/>
      <c r="R78" s="253"/>
      <c r="S78" s="260"/>
      <c r="T78" s="507" t="str">
        <f>IF(【こちらを入力】定期検査報告書R!D71="","",【こちらを入力】定期検査報告書R!D71)</f>
        <v/>
      </c>
      <c r="U78" s="507"/>
      <c r="V78" s="509" t="str">
        <f>IF(【こちらを入力】定期検査報告書R!E71="","",【こちらを入力】定期検査報告書R!E71)</f>
        <v/>
      </c>
      <c r="W78" s="509"/>
      <c r="X78" s="296" t="s">
        <v>544</v>
      </c>
      <c r="Y78" s="505" t="str">
        <f>IF(【こちらを入力】定期検査報告書R!G71="","",【こちらを入力】定期検査報告書R!G71)</f>
        <v/>
      </c>
      <c r="Z78" s="505"/>
      <c r="AA78" s="296" t="s">
        <v>559</v>
      </c>
      <c r="AB78" s="505" t="str">
        <f>IF(【こちらを入力】定期検査報告書R!I71="","",【こちらを入力】定期検査報告書R!I71)</f>
        <v/>
      </c>
      <c r="AC78" s="505"/>
      <c r="AD78" s="296" t="s">
        <v>560</v>
      </c>
      <c r="AE78" s="253"/>
      <c r="AF78" s="296"/>
      <c r="AG78" s="255" t="s">
        <v>211</v>
      </c>
      <c r="AH78" s="498" t="str">
        <f>IF(【こちらを入力】定期検査報告書R!K71="","",【こちらを入力】定期検査報告書R!K71)</f>
        <v/>
      </c>
      <c r="AI78" s="498"/>
      <c r="AJ78" s="498"/>
      <c r="AK78" s="498"/>
      <c r="AL78" s="498"/>
      <c r="AM78" s="498"/>
      <c r="AN78" s="498"/>
      <c r="AO78" s="498"/>
      <c r="AP78" s="498"/>
      <c r="AQ78" s="498"/>
      <c r="AR78" s="498"/>
      <c r="AS78" s="253" t="s">
        <v>225</v>
      </c>
      <c r="AT78" s="253"/>
      <c r="AU78" s="256"/>
      <c r="AV78" s="253"/>
    </row>
    <row r="79" spans="1:50" ht="16.5" customHeight="1" x14ac:dyDescent="0.2">
      <c r="A79" s="253"/>
      <c r="B79" s="253"/>
      <c r="C79" s="253"/>
      <c r="D79" s="253" t="s">
        <v>567</v>
      </c>
      <c r="E79" s="253"/>
      <c r="F79" s="253"/>
      <c r="G79" s="253"/>
      <c r="H79" s="253"/>
      <c r="I79" s="253"/>
      <c r="J79" s="253"/>
      <c r="K79" s="253"/>
      <c r="L79" s="253"/>
      <c r="M79" s="253"/>
      <c r="N79" s="253"/>
      <c r="O79" s="253"/>
      <c r="P79" s="259"/>
      <c r="Q79" s="291" t="str">
        <f>IF(【こちらを入力】定期検査報告書R!D72="","",【こちらを入力】定期検査報告書R!D72)</f>
        <v>□</v>
      </c>
      <c r="R79" s="258" t="s">
        <v>562</v>
      </c>
      <c r="S79" s="258"/>
      <c r="T79" s="258"/>
      <c r="U79" s="258"/>
      <c r="V79" s="261"/>
      <c r="W79" s="247" t="str">
        <f>IF(【こちらを入力】定期検査報告書R!F72="","",【こちらを入力】定期検査報告書R!F72)</f>
        <v>□</v>
      </c>
      <c r="X79" s="253" t="s">
        <v>563</v>
      </c>
      <c r="Y79" s="253"/>
      <c r="Z79" s="253"/>
      <c r="AA79" s="253"/>
      <c r="AB79" s="253"/>
      <c r="AC79" s="253"/>
      <c r="AD79" s="253"/>
      <c r="AE79" s="253"/>
      <c r="AF79" s="296" t="s">
        <v>564</v>
      </c>
      <c r="AG79" s="510" t="str">
        <f>IF(【こちらを入力】定期検査報告書R!I72="","",【こちらを入力】定期検査報告書R!I72)</f>
        <v>　　　　　　　　　　　　</v>
      </c>
      <c r="AH79" s="510"/>
      <c r="AI79" s="510"/>
      <c r="AJ79" s="510"/>
      <c r="AK79" s="510"/>
      <c r="AL79" s="510"/>
      <c r="AM79" s="510"/>
      <c r="AN79" s="510"/>
      <c r="AO79" s="510"/>
      <c r="AP79" s="510"/>
      <c r="AQ79" s="510"/>
      <c r="AR79" s="510"/>
      <c r="AS79" s="510"/>
      <c r="AT79" s="296" t="s">
        <v>565</v>
      </c>
      <c r="AU79" s="256"/>
      <c r="AV79" s="253"/>
    </row>
    <row r="80" spans="1:50" ht="3" customHeight="1" x14ac:dyDescent="0.2">
      <c r="A80" s="256"/>
      <c r="B80" s="256"/>
      <c r="C80" s="256"/>
      <c r="D80" s="256"/>
      <c r="E80" s="256"/>
      <c r="F80" s="256"/>
      <c r="G80" s="256"/>
      <c r="H80" s="256"/>
      <c r="I80" s="256"/>
      <c r="J80" s="256"/>
      <c r="K80" s="301"/>
      <c r="L80" s="256"/>
      <c r="M80" s="256"/>
      <c r="N80" s="256"/>
      <c r="O80" s="256"/>
      <c r="P80" s="256"/>
      <c r="Q80" s="256"/>
      <c r="R80" s="301"/>
      <c r="S80" s="301"/>
      <c r="T80" s="256"/>
      <c r="U80" s="256"/>
      <c r="V80" s="256"/>
      <c r="W80" s="256"/>
      <c r="X80" s="256"/>
      <c r="Y80" s="256"/>
      <c r="Z80" s="256"/>
      <c r="AA80" s="256"/>
      <c r="AB80" s="256"/>
      <c r="AC80" s="256"/>
      <c r="AD80" s="306"/>
      <c r="AE80" s="306"/>
      <c r="AF80" s="306"/>
      <c r="AG80" s="306"/>
      <c r="AH80" s="306"/>
      <c r="AI80" s="306"/>
      <c r="AJ80" s="306"/>
      <c r="AK80" s="306"/>
      <c r="AL80" s="306"/>
      <c r="AM80" s="306"/>
      <c r="AN80" s="306"/>
      <c r="AO80" s="306"/>
      <c r="AP80" s="306"/>
      <c r="AQ80" s="306"/>
      <c r="AR80" s="306"/>
      <c r="AS80" s="306"/>
      <c r="AT80" s="253"/>
      <c r="AU80" s="256"/>
      <c r="AV80" s="253"/>
    </row>
    <row r="81" spans="1:51" ht="3" customHeight="1" x14ac:dyDescent="0.2">
      <c r="A81" s="256"/>
      <c r="B81" s="256"/>
      <c r="C81" s="256"/>
      <c r="D81" s="256"/>
      <c r="E81" s="256"/>
      <c r="F81" s="256"/>
      <c r="G81" s="256"/>
      <c r="H81" s="256"/>
      <c r="I81" s="256"/>
      <c r="J81" s="256"/>
      <c r="K81" s="301"/>
      <c r="L81" s="256"/>
      <c r="M81" s="256"/>
      <c r="N81" s="256"/>
      <c r="O81" s="256"/>
      <c r="P81" s="256"/>
      <c r="Q81" s="256"/>
      <c r="R81" s="301"/>
      <c r="S81" s="301"/>
      <c r="T81" s="256"/>
      <c r="U81" s="256"/>
      <c r="V81" s="256"/>
      <c r="W81" s="256"/>
      <c r="X81" s="256"/>
      <c r="Y81" s="256"/>
      <c r="Z81" s="256"/>
      <c r="AA81" s="256"/>
      <c r="AB81" s="256"/>
      <c r="AC81" s="256"/>
      <c r="AD81" s="306"/>
      <c r="AE81" s="306"/>
      <c r="AF81" s="306"/>
      <c r="AG81" s="306"/>
      <c r="AH81" s="306"/>
      <c r="AI81" s="306"/>
      <c r="AJ81" s="306"/>
      <c r="AK81" s="306"/>
      <c r="AL81" s="306"/>
      <c r="AM81" s="306"/>
      <c r="AN81" s="306"/>
      <c r="AO81" s="306"/>
      <c r="AP81" s="306"/>
      <c r="AQ81" s="306"/>
      <c r="AR81" s="306"/>
      <c r="AS81" s="306"/>
      <c r="AT81" s="253"/>
      <c r="AU81" s="256"/>
      <c r="AV81" s="253"/>
    </row>
    <row r="82" spans="1:51" ht="16.5" customHeight="1" x14ac:dyDescent="0.2">
      <c r="A82" s="253"/>
      <c r="B82" s="256" t="s">
        <v>568</v>
      </c>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256"/>
      <c r="AT82" s="253"/>
      <c r="AU82" s="256"/>
      <c r="AV82" s="253"/>
    </row>
    <row r="83" spans="1:51" ht="16.5" customHeight="1" x14ac:dyDescent="0.2">
      <c r="A83" s="253"/>
      <c r="B83" s="253"/>
      <c r="C83" s="253"/>
      <c r="D83" s="253" t="s">
        <v>569</v>
      </c>
      <c r="E83" s="253"/>
      <c r="F83" s="253"/>
      <c r="G83" s="253"/>
      <c r="H83" s="253"/>
      <c r="I83" s="253"/>
      <c r="J83" s="253"/>
      <c r="K83" s="253"/>
      <c r="L83" s="253"/>
      <c r="M83" s="260"/>
      <c r="N83" s="253"/>
      <c r="O83" s="253"/>
      <c r="P83" s="253"/>
      <c r="Q83" s="253"/>
      <c r="R83" s="507" t="str">
        <f>IF(【こちらを入力】定期検査報告書R!D75="","",【こちらを入力】定期検査報告書R!D75)</f>
        <v/>
      </c>
      <c r="S83" s="507"/>
      <c r="T83" s="509" t="str">
        <f>IF(【こちらを入力】定期検査報告書R!E75="","",【こちらを入力】定期検査報告書R!E75)</f>
        <v/>
      </c>
      <c r="U83" s="509"/>
      <c r="V83" s="296" t="s">
        <v>544</v>
      </c>
      <c r="W83" s="505" t="str">
        <f>IF(【こちらを入力】定期検査報告書R!G75="","",【こちらを入力】定期検査報告書R!G75)</f>
        <v/>
      </c>
      <c r="X83" s="505"/>
      <c r="Y83" s="296" t="s">
        <v>559</v>
      </c>
      <c r="Z83" s="505" t="str">
        <f>IF(【こちらを入力】定期検査報告書R!I75="","",【こちらを入力】定期検査報告書R!I75)</f>
        <v/>
      </c>
      <c r="AA83" s="505"/>
      <c r="AB83" s="296" t="s">
        <v>560</v>
      </c>
      <c r="AC83" s="253" t="s">
        <v>217</v>
      </c>
      <c r="AD83" s="253"/>
      <c r="AE83" s="253"/>
      <c r="AF83" s="253"/>
      <c r="AG83" s="253"/>
      <c r="AH83" s="253"/>
      <c r="AI83" s="253"/>
      <c r="AJ83" s="253"/>
      <c r="AK83" s="253"/>
      <c r="AL83" s="253"/>
      <c r="AM83" s="253"/>
      <c r="AN83" s="253"/>
      <c r="AO83" s="253"/>
      <c r="AP83" s="253"/>
      <c r="AQ83" s="253"/>
      <c r="AR83" s="253"/>
      <c r="AS83" s="253"/>
      <c r="AT83" s="253"/>
      <c r="AU83" s="256"/>
      <c r="AV83" s="253"/>
      <c r="AX83" s="239"/>
    </row>
    <row r="84" spans="1:51" ht="16.5" customHeight="1" x14ac:dyDescent="0.2">
      <c r="A84" s="253"/>
      <c r="B84" s="253"/>
      <c r="C84" s="253"/>
      <c r="D84" s="253" t="s">
        <v>570</v>
      </c>
      <c r="E84" s="253"/>
      <c r="F84" s="253"/>
      <c r="G84" s="253"/>
      <c r="H84" s="253"/>
      <c r="I84" s="253"/>
      <c r="J84" s="253"/>
      <c r="K84" s="253"/>
      <c r="L84" s="253"/>
      <c r="M84" s="258"/>
      <c r="N84" s="291" t="str">
        <f>IF(【こちらを入力】定期検査報告書R!D76="","",【こちらを入力】定期検査報告書R!D76)</f>
        <v>□</v>
      </c>
      <c r="O84" s="253" t="s">
        <v>571</v>
      </c>
      <c r="P84" s="253"/>
      <c r="Q84" s="253"/>
      <c r="R84" s="507" t="str">
        <f>IF(【こちらを入力】定期検査報告書R!F76="","",【こちらを入力】定期検査報告書R!F76)</f>
        <v/>
      </c>
      <c r="S84" s="507"/>
      <c r="T84" s="507" t="str">
        <f>IF(【こちらを入力】定期検査報告書R!G76="","",【こちらを入力】定期検査報告書R!G76)</f>
        <v/>
      </c>
      <c r="U84" s="507"/>
      <c r="V84" s="296" t="s">
        <v>544</v>
      </c>
      <c r="W84" s="505" t="str">
        <f>IF(【こちらを入力】定期検査報告書R!I76="","",【こちらを入力】定期検査報告書R!I76)</f>
        <v/>
      </c>
      <c r="X84" s="505"/>
      <c r="Y84" s="296" t="s">
        <v>559</v>
      </c>
      <c r="Z84" s="505" t="str">
        <f>IF(【こちらを入力】定期検査報告書R!K76="","",【こちらを入力】定期検査報告書R!K76)</f>
        <v/>
      </c>
      <c r="AA84" s="505"/>
      <c r="AB84" s="296" t="s">
        <v>560</v>
      </c>
      <c r="AC84" s="253" t="s">
        <v>218</v>
      </c>
      <c r="AD84" s="253"/>
      <c r="AE84" s="253"/>
      <c r="AF84" s="260"/>
      <c r="AG84" s="291" t="str">
        <f>IF(【こちらを入力】定期検査報告書R!D77="","",【こちらを入力】定期検査報告書R!D77)</f>
        <v>□</v>
      </c>
      <c r="AH84" s="253" t="s">
        <v>572</v>
      </c>
      <c r="AI84" s="253"/>
      <c r="AJ84" s="253"/>
      <c r="AK84" s="253"/>
      <c r="AL84" s="253"/>
      <c r="AM84" s="253"/>
      <c r="AN84" s="253"/>
      <c r="AO84" s="253"/>
      <c r="AP84" s="253"/>
      <c r="AQ84" s="253"/>
      <c r="AR84" s="253"/>
      <c r="AS84" s="253"/>
      <c r="AT84" s="253"/>
      <c r="AU84" s="299"/>
      <c r="AV84" s="253"/>
      <c r="AX84" s="239"/>
    </row>
    <row r="85" spans="1:51" ht="16.5" customHeight="1" x14ac:dyDescent="0.2">
      <c r="A85" s="253"/>
      <c r="B85" s="253"/>
      <c r="C85" s="253"/>
      <c r="D85" s="256" t="s">
        <v>573</v>
      </c>
      <c r="E85" s="256"/>
      <c r="F85" s="256"/>
      <c r="G85" s="256"/>
      <c r="H85" s="256"/>
      <c r="I85" s="256"/>
      <c r="J85" s="256"/>
      <c r="K85" s="256"/>
      <c r="L85" s="256"/>
      <c r="M85" s="256"/>
      <c r="N85" s="256"/>
      <c r="O85" s="256"/>
      <c r="P85" s="256"/>
      <c r="Q85" s="253"/>
      <c r="R85" s="256"/>
      <c r="S85" s="255"/>
      <c r="T85" s="256"/>
      <c r="U85" s="255"/>
      <c r="V85" s="291" t="str">
        <f>IF(【こちらを入力】定期検査報告書R!F78="","",【こちらを入力】定期検査報告書R!F78)</f>
        <v>□</v>
      </c>
      <c r="W85" s="256" t="s">
        <v>219</v>
      </c>
      <c r="X85" s="253"/>
      <c r="Y85" s="253"/>
      <c r="Z85" s="291" t="str">
        <f>IF(【こちらを入力】定期検査報告書R!H78="","",【こちらを入力】定期検査報告書R!H78)</f>
        <v>□</v>
      </c>
      <c r="AA85" s="256" t="s">
        <v>538</v>
      </c>
      <c r="AB85" s="255"/>
      <c r="AC85" s="253"/>
      <c r="AD85" s="253"/>
      <c r="AE85" s="256"/>
      <c r="AF85" s="256"/>
      <c r="AG85" s="256"/>
      <c r="AH85" s="255"/>
      <c r="AI85" s="256"/>
      <c r="AJ85" s="256"/>
      <c r="AK85" s="256"/>
      <c r="AL85" s="256"/>
      <c r="AM85" s="256"/>
      <c r="AN85" s="256"/>
      <c r="AO85" s="256"/>
      <c r="AP85" s="256"/>
      <c r="AQ85" s="256"/>
      <c r="AR85" s="256"/>
      <c r="AS85" s="256"/>
      <c r="AT85" s="253"/>
      <c r="AU85" s="256"/>
      <c r="AV85" s="253"/>
      <c r="AX85" s="239"/>
      <c r="AY85" s="240"/>
    </row>
    <row r="86" spans="1:51" ht="3" customHeight="1" x14ac:dyDescent="0.2">
      <c r="A86" s="256"/>
      <c r="B86" s="256"/>
      <c r="C86" s="256"/>
      <c r="D86" s="256"/>
      <c r="E86" s="256"/>
      <c r="F86" s="256"/>
      <c r="G86" s="256"/>
      <c r="H86" s="256"/>
      <c r="I86" s="256"/>
      <c r="J86" s="256"/>
      <c r="K86" s="256"/>
      <c r="L86" s="256"/>
      <c r="M86" s="256"/>
      <c r="N86" s="256"/>
      <c r="O86" s="256"/>
      <c r="P86" s="256"/>
      <c r="Q86" s="256"/>
      <c r="R86" s="301"/>
      <c r="S86" s="301"/>
      <c r="T86" s="256"/>
      <c r="U86" s="256"/>
      <c r="V86" s="256"/>
      <c r="W86" s="256"/>
      <c r="X86" s="256"/>
      <c r="Y86" s="301"/>
      <c r="Z86" s="301"/>
      <c r="AA86" s="256"/>
      <c r="AB86" s="256"/>
      <c r="AC86" s="256"/>
      <c r="AD86" s="256"/>
      <c r="AE86" s="256"/>
      <c r="AF86" s="256"/>
      <c r="AG86" s="256"/>
      <c r="AH86" s="256"/>
      <c r="AI86" s="256"/>
      <c r="AJ86" s="256"/>
      <c r="AK86" s="256"/>
      <c r="AL86" s="256"/>
      <c r="AM86" s="256"/>
      <c r="AN86" s="256"/>
      <c r="AO86" s="256"/>
      <c r="AP86" s="256"/>
      <c r="AQ86" s="256"/>
      <c r="AR86" s="256"/>
      <c r="AS86" s="256"/>
      <c r="AT86" s="253"/>
      <c r="AU86" s="256"/>
      <c r="AV86" s="253"/>
    </row>
    <row r="87" spans="1:51" ht="3" customHeight="1" x14ac:dyDescent="0.2">
      <c r="A87" s="256"/>
      <c r="B87" s="256"/>
      <c r="C87" s="256"/>
      <c r="D87" s="256"/>
      <c r="E87" s="256"/>
      <c r="F87" s="256"/>
      <c r="G87" s="256"/>
      <c r="H87" s="256"/>
      <c r="I87" s="256"/>
      <c r="J87" s="256"/>
      <c r="K87" s="256"/>
      <c r="L87" s="256"/>
      <c r="M87" s="256"/>
      <c r="N87" s="256"/>
      <c r="O87" s="256"/>
      <c r="P87" s="256"/>
      <c r="Q87" s="256"/>
      <c r="R87" s="301"/>
      <c r="S87" s="301"/>
      <c r="T87" s="256"/>
      <c r="U87" s="256"/>
      <c r="V87" s="256"/>
      <c r="W87" s="256"/>
      <c r="X87" s="256"/>
      <c r="Y87" s="301"/>
      <c r="Z87" s="301"/>
      <c r="AA87" s="256"/>
      <c r="AB87" s="256"/>
      <c r="AC87" s="256"/>
      <c r="AD87" s="256"/>
      <c r="AE87" s="256"/>
      <c r="AF87" s="256"/>
      <c r="AG87" s="256"/>
      <c r="AH87" s="256"/>
      <c r="AI87" s="256"/>
      <c r="AJ87" s="256"/>
      <c r="AK87" s="256"/>
      <c r="AL87" s="256"/>
      <c r="AM87" s="256"/>
      <c r="AN87" s="256"/>
      <c r="AO87" s="256"/>
      <c r="AP87" s="256"/>
      <c r="AQ87" s="256"/>
      <c r="AR87" s="256"/>
      <c r="AS87" s="256"/>
      <c r="AT87" s="253"/>
      <c r="AU87" s="256"/>
      <c r="AV87" s="253"/>
    </row>
    <row r="88" spans="1:51" ht="16.5" customHeight="1" x14ac:dyDescent="0.2">
      <c r="A88" s="253"/>
      <c r="B88" s="256" t="s">
        <v>574</v>
      </c>
      <c r="C88" s="256"/>
      <c r="D88" s="256"/>
      <c r="E88" s="256"/>
      <c r="F88" s="256"/>
      <c r="G88" s="256"/>
      <c r="H88" s="256"/>
      <c r="I88" s="256"/>
      <c r="J88" s="256"/>
      <c r="K88" s="253"/>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c r="AP88" s="256"/>
      <c r="AQ88" s="256"/>
      <c r="AR88" s="256"/>
      <c r="AS88" s="256"/>
      <c r="AT88" s="253"/>
      <c r="AU88" s="256"/>
      <c r="AV88" s="253"/>
    </row>
    <row r="89" spans="1:51" ht="16.5" customHeight="1" x14ac:dyDescent="0.2">
      <c r="A89" s="253"/>
      <c r="B89" s="253"/>
      <c r="C89" s="253" t="s">
        <v>575</v>
      </c>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c r="AT89" s="253"/>
      <c r="AU89" s="256"/>
      <c r="AV89" s="253"/>
    </row>
    <row r="90" spans="1:51" ht="16.5" customHeight="1" x14ac:dyDescent="0.2">
      <c r="A90" s="253"/>
      <c r="B90" s="253"/>
      <c r="C90" s="253"/>
      <c r="D90" s="253" t="s">
        <v>576</v>
      </c>
      <c r="E90" s="253"/>
      <c r="F90" s="253"/>
      <c r="G90" s="253"/>
      <c r="H90" s="253"/>
      <c r="I90" s="253"/>
      <c r="J90" s="253"/>
      <c r="K90" s="253"/>
      <c r="L90" s="253"/>
      <c r="M90" s="255"/>
      <c r="N90" s="253"/>
      <c r="O90" s="255" t="s">
        <v>533</v>
      </c>
      <c r="P90" s="498" t="str">
        <f>IF(【こちらを入力】定期検査報告書R!C82="","",【こちらを入力】定期検査報告書R!C82)</f>
        <v/>
      </c>
      <c r="Q90" s="498"/>
      <c r="R90" s="253" t="s">
        <v>577</v>
      </c>
      <c r="S90" s="253"/>
      <c r="T90" s="253"/>
      <c r="U90" s="253"/>
      <c r="V90" s="257"/>
      <c r="W90" s="253"/>
      <c r="X90" s="253"/>
      <c r="Y90" s="255" t="s">
        <v>533</v>
      </c>
      <c r="Z90" s="498" t="str">
        <f>IF(【こちらを入力】定期検査報告書R!E82="","",【こちらを入力】定期検査報告書R!E82)</f>
        <v/>
      </c>
      <c r="AA90" s="498"/>
      <c r="AB90" s="498"/>
      <c r="AC90" s="498"/>
      <c r="AD90" s="498"/>
      <c r="AE90" s="498"/>
      <c r="AF90" s="498"/>
      <c r="AG90" s="498"/>
      <c r="AH90" s="254" t="s">
        <v>578</v>
      </c>
      <c r="AI90" s="253"/>
      <c r="AJ90" s="253"/>
      <c r="AK90" s="253"/>
      <c r="AL90" s="255" t="s">
        <v>226</v>
      </c>
      <c r="AM90" s="498" t="str">
        <f>IF(【こちらを入力】定期検査報告書R!G82="","",【こちらを入力】定期検査報告書R!G82)</f>
        <v/>
      </c>
      <c r="AN90" s="498"/>
      <c r="AO90" s="498"/>
      <c r="AP90" s="498"/>
      <c r="AQ90" s="498"/>
      <c r="AR90" s="498"/>
      <c r="AS90" s="253" t="s">
        <v>225</v>
      </c>
      <c r="AT90" s="253"/>
      <c r="AU90" s="256"/>
      <c r="AV90" s="253"/>
    </row>
    <row r="91" spans="1:51" ht="16.5" customHeight="1" x14ac:dyDescent="0.2">
      <c r="A91" s="253"/>
      <c r="B91" s="253"/>
      <c r="C91" s="253"/>
      <c r="D91" s="253"/>
      <c r="E91" s="253"/>
      <c r="F91" s="253"/>
      <c r="G91" s="253"/>
      <c r="H91" s="253"/>
      <c r="I91" s="253"/>
      <c r="J91" s="253"/>
      <c r="K91" s="253"/>
      <c r="L91" s="258"/>
      <c r="M91" s="253"/>
      <c r="N91" s="253"/>
      <c r="O91" s="253" t="s">
        <v>579</v>
      </c>
      <c r="P91" s="253"/>
      <c r="Q91" s="253"/>
      <c r="R91" s="253"/>
      <c r="S91" s="253"/>
      <c r="T91" s="253"/>
      <c r="U91" s="253"/>
      <c r="V91" s="253"/>
      <c r="W91" s="253"/>
      <c r="X91" s="253"/>
      <c r="Y91" s="253"/>
      <c r="Z91" s="253"/>
      <c r="AA91" s="253"/>
      <c r="AB91" s="253"/>
      <c r="AC91" s="253"/>
      <c r="AD91" s="253"/>
      <c r="AE91" s="253"/>
      <c r="AF91" s="253"/>
      <c r="AG91" s="257"/>
      <c r="AH91" s="253"/>
      <c r="AI91" s="253"/>
      <c r="AJ91" s="253"/>
      <c r="AK91" s="253"/>
      <c r="AL91" s="255" t="s">
        <v>226</v>
      </c>
      <c r="AM91" s="498" t="str">
        <f>IF(【こちらを入力】定期検査報告書R!G83="","",【こちらを入力】定期検査報告書R!G83)</f>
        <v/>
      </c>
      <c r="AN91" s="498"/>
      <c r="AO91" s="498"/>
      <c r="AP91" s="498"/>
      <c r="AQ91" s="498"/>
      <c r="AR91" s="498"/>
      <c r="AS91" s="253" t="s">
        <v>225</v>
      </c>
      <c r="AT91" s="253"/>
      <c r="AU91" s="256"/>
      <c r="AV91" s="253"/>
    </row>
    <row r="92" spans="1:51" ht="16.5" customHeight="1" x14ac:dyDescent="0.2">
      <c r="A92" s="253"/>
      <c r="B92" s="253"/>
      <c r="C92" s="253"/>
      <c r="D92" s="253" t="s">
        <v>580</v>
      </c>
      <c r="E92" s="253"/>
      <c r="F92" s="253"/>
      <c r="G92" s="253"/>
      <c r="H92" s="253"/>
      <c r="I92" s="253"/>
      <c r="J92" s="255"/>
      <c r="K92" s="253"/>
      <c r="L92" s="257"/>
      <c r="M92" s="255"/>
      <c r="N92" s="253"/>
      <c r="O92" s="496" t="str">
        <f>IF(【こちらを入力】定期検査報告書R!D84="","",【こちらを入力】定期検査報告書R!D84)</f>
        <v/>
      </c>
      <c r="P92" s="496"/>
      <c r="Q92" s="496"/>
      <c r="R92" s="496"/>
      <c r="S92" s="496"/>
      <c r="T92" s="496"/>
      <c r="U92" s="496"/>
      <c r="V92" s="496"/>
      <c r="W92" s="496"/>
      <c r="X92" s="496"/>
      <c r="Y92" s="496"/>
      <c r="Z92" s="496"/>
      <c r="AA92" s="496"/>
      <c r="AB92" s="496"/>
      <c r="AC92" s="496"/>
      <c r="AD92" s="496"/>
      <c r="AE92" s="496"/>
      <c r="AF92" s="496"/>
      <c r="AG92" s="496"/>
      <c r="AH92" s="496"/>
      <c r="AI92" s="496"/>
      <c r="AJ92" s="496"/>
      <c r="AK92" s="496"/>
      <c r="AL92" s="496"/>
      <c r="AM92" s="496"/>
      <c r="AN92" s="496"/>
      <c r="AO92" s="496"/>
      <c r="AP92" s="496"/>
      <c r="AQ92" s="496"/>
      <c r="AR92" s="496"/>
      <c r="AS92" s="496"/>
      <c r="AT92" s="253"/>
      <c r="AU92" s="256"/>
      <c r="AV92" s="253"/>
    </row>
    <row r="93" spans="1:51" ht="16.5" customHeight="1" x14ac:dyDescent="0.2">
      <c r="A93" s="253"/>
      <c r="B93" s="253"/>
      <c r="C93" s="253"/>
      <c r="D93" s="253" t="s">
        <v>581</v>
      </c>
      <c r="E93" s="253"/>
      <c r="F93" s="253"/>
      <c r="G93" s="253"/>
      <c r="H93" s="253"/>
      <c r="I93" s="253"/>
      <c r="J93" s="255"/>
      <c r="K93" s="253"/>
      <c r="L93" s="257"/>
      <c r="M93" s="255"/>
      <c r="N93" s="253"/>
      <c r="O93" s="496" t="str">
        <f>IF(【こちらを入力】定期検査報告書R!D85="","",【こちらを入力】定期検査報告書R!D85)</f>
        <v/>
      </c>
      <c r="P93" s="496"/>
      <c r="Q93" s="496"/>
      <c r="R93" s="496"/>
      <c r="S93" s="496"/>
      <c r="T93" s="496"/>
      <c r="U93" s="496"/>
      <c r="V93" s="496"/>
      <c r="W93" s="496"/>
      <c r="X93" s="496"/>
      <c r="Y93" s="496"/>
      <c r="Z93" s="496"/>
      <c r="AA93" s="496"/>
      <c r="AB93" s="496"/>
      <c r="AC93" s="496"/>
      <c r="AD93" s="496"/>
      <c r="AE93" s="496"/>
      <c r="AF93" s="496"/>
      <c r="AG93" s="496"/>
      <c r="AH93" s="496"/>
      <c r="AI93" s="496"/>
      <c r="AJ93" s="496"/>
      <c r="AK93" s="496"/>
      <c r="AL93" s="496"/>
      <c r="AM93" s="496"/>
      <c r="AN93" s="496"/>
      <c r="AO93" s="496"/>
      <c r="AP93" s="496"/>
      <c r="AQ93" s="496"/>
      <c r="AR93" s="496"/>
      <c r="AS93" s="496"/>
      <c r="AT93" s="253"/>
      <c r="AU93" s="256"/>
      <c r="AV93" s="253"/>
    </row>
    <row r="94" spans="1:51" ht="16.5" customHeight="1" x14ac:dyDescent="0.2">
      <c r="A94" s="253"/>
      <c r="B94" s="253"/>
      <c r="C94" s="253"/>
      <c r="D94" s="253" t="s">
        <v>582</v>
      </c>
      <c r="E94" s="253"/>
      <c r="F94" s="253"/>
      <c r="G94" s="253"/>
      <c r="H94" s="253"/>
      <c r="I94" s="253"/>
      <c r="J94" s="255"/>
      <c r="K94" s="253"/>
      <c r="L94" s="257"/>
      <c r="M94" s="253"/>
      <c r="N94" s="253"/>
      <c r="O94" s="496" t="str">
        <f>IF(【こちらを入力】定期検査報告書R!D86="","",【こちらを入力】定期検査報告書R!D86)</f>
        <v/>
      </c>
      <c r="P94" s="496"/>
      <c r="Q94" s="496"/>
      <c r="R94" s="496"/>
      <c r="S94" s="496"/>
      <c r="T94" s="496"/>
      <c r="U94" s="496"/>
      <c r="V94" s="496"/>
      <c r="W94" s="496"/>
      <c r="X94" s="496"/>
      <c r="Y94" s="496"/>
      <c r="Z94" s="496"/>
      <c r="AA94" s="496"/>
      <c r="AB94" s="496"/>
      <c r="AC94" s="496"/>
      <c r="AD94" s="496"/>
      <c r="AE94" s="496"/>
      <c r="AF94" s="496"/>
      <c r="AG94" s="496"/>
      <c r="AH94" s="496"/>
      <c r="AI94" s="496"/>
      <c r="AJ94" s="496"/>
      <c r="AK94" s="496"/>
      <c r="AL94" s="496"/>
      <c r="AM94" s="496"/>
      <c r="AN94" s="496"/>
      <c r="AO94" s="496"/>
      <c r="AP94" s="496"/>
      <c r="AQ94" s="496"/>
      <c r="AR94" s="496"/>
      <c r="AS94" s="496"/>
      <c r="AT94" s="253"/>
      <c r="AU94" s="256"/>
      <c r="AV94" s="253"/>
    </row>
    <row r="95" spans="1:51" ht="16.5" customHeight="1" x14ac:dyDescent="0.2">
      <c r="A95" s="253"/>
      <c r="B95" s="253"/>
      <c r="C95" s="253"/>
      <c r="D95" s="253"/>
      <c r="E95" s="253"/>
      <c r="F95" s="253"/>
      <c r="G95" s="253"/>
      <c r="H95" s="253"/>
      <c r="I95" s="253"/>
      <c r="J95" s="255"/>
      <c r="K95" s="253"/>
      <c r="L95" s="259"/>
      <c r="M95" s="253"/>
      <c r="N95" s="253"/>
      <c r="O95" s="255" t="s">
        <v>533</v>
      </c>
      <c r="P95" s="498" t="str">
        <f>IF(【こちらを入力】定期検査報告書R!C87="","",【こちらを入力】定期検査報告書R!C87)</f>
        <v/>
      </c>
      <c r="Q95" s="498"/>
      <c r="R95" s="253" t="s">
        <v>583</v>
      </c>
      <c r="S95" s="258"/>
      <c r="T95" s="253"/>
      <c r="U95" s="253"/>
      <c r="V95" s="253"/>
      <c r="W95" s="253"/>
      <c r="X95" s="255"/>
      <c r="Y95" s="255" t="s">
        <v>533</v>
      </c>
      <c r="Z95" s="498" t="str">
        <f>IF(【こちらを入力】定期検査報告書R!F87="","",【こちらを入力】定期検査報告書R!F87)</f>
        <v/>
      </c>
      <c r="AA95" s="498"/>
      <c r="AB95" s="498"/>
      <c r="AC95" s="498"/>
      <c r="AD95" s="498"/>
      <c r="AE95" s="498"/>
      <c r="AF95" s="254" t="s">
        <v>584</v>
      </c>
      <c r="AG95" s="254"/>
      <c r="AH95" s="253"/>
      <c r="AI95" s="257"/>
      <c r="AJ95" s="253"/>
      <c r="AK95" s="253"/>
      <c r="AL95" s="255" t="s">
        <v>226</v>
      </c>
      <c r="AM95" s="498" t="str">
        <f>IF(【こちらを入力】定期検査報告書R!I87="","",【こちらを入力】定期検査報告書R!I87)</f>
        <v/>
      </c>
      <c r="AN95" s="498"/>
      <c r="AO95" s="498"/>
      <c r="AP95" s="498"/>
      <c r="AQ95" s="498"/>
      <c r="AR95" s="498"/>
      <c r="AS95" s="253" t="s">
        <v>225</v>
      </c>
      <c r="AT95" s="253"/>
      <c r="AU95" s="256"/>
      <c r="AV95" s="253"/>
    </row>
    <row r="96" spans="1:51" ht="16.5" customHeight="1" x14ac:dyDescent="0.2">
      <c r="A96" s="253"/>
      <c r="B96" s="253"/>
      <c r="C96" s="253"/>
      <c r="D96" s="253" t="s">
        <v>585</v>
      </c>
      <c r="E96" s="253"/>
      <c r="F96" s="253"/>
      <c r="G96" s="253"/>
      <c r="H96" s="253"/>
      <c r="I96" s="253"/>
      <c r="J96" s="253"/>
      <c r="K96" s="253"/>
      <c r="L96" s="258"/>
      <c r="M96" s="253"/>
      <c r="N96" s="253"/>
      <c r="O96" s="497" t="str">
        <f>IF(【こちらを入力】定期検査報告書R!D88="","",【こちらを入力】定期検査報告書R!D88)</f>
        <v/>
      </c>
      <c r="P96" s="497"/>
      <c r="Q96" s="497"/>
      <c r="R96" s="497"/>
      <c r="S96" s="497"/>
      <c r="T96" s="260"/>
      <c r="U96" s="258"/>
      <c r="V96" s="258"/>
      <c r="W96" s="258"/>
      <c r="X96" s="258"/>
      <c r="Y96" s="258"/>
      <c r="Z96" s="258"/>
      <c r="AA96" s="258"/>
      <c r="AB96" s="258"/>
      <c r="AC96" s="258"/>
      <c r="AD96" s="258"/>
      <c r="AE96" s="258"/>
      <c r="AF96" s="258"/>
      <c r="AG96" s="258"/>
      <c r="AH96" s="258"/>
      <c r="AI96" s="258"/>
      <c r="AJ96" s="258"/>
      <c r="AK96" s="259"/>
      <c r="AL96" s="259"/>
      <c r="AM96" s="253"/>
      <c r="AN96" s="253"/>
      <c r="AO96" s="253"/>
      <c r="AP96" s="253"/>
      <c r="AQ96" s="253"/>
      <c r="AR96" s="253"/>
      <c r="AS96" s="253"/>
      <c r="AT96" s="253"/>
      <c r="AU96" s="256"/>
      <c r="AV96" s="253"/>
    </row>
    <row r="97" spans="1:48" ht="16.5" customHeight="1" x14ac:dyDescent="0.2">
      <c r="A97" s="253"/>
      <c r="B97" s="253"/>
      <c r="C97" s="253"/>
      <c r="D97" s="253" t="s">
        <v>586</v>
      </c>
      <c r="E97" s="253"/>
      <c r="F97" s="253"/>
      <c r="G97" s="253"/>
      <c r="H97" s="253"/>
      <c r="I97" s="253"/>
      <c r="J97" s="253"/>
      <c r="K97" s="253"/>
      <c r="L97" s="257"/>
      <c r="M97" s="253"/>
      <c r="N97" s="253"/>
      <c r="O97" s="496" t="str">
        <f>IF(【こちらを入力】定期検査報告書R!D89="","",【こちらを入力】定期検査報告書R!D89)</f>
        <v/>
      </c>
      <c r="P97" s="496"/>
      <c r="Q97" s="496"/>
      <c r="R97" s="496"/>
      <c r="S97" s="496"/>
      <c r="T97" s="496"/>
      <c r="U97" s="496"/>
      <c r="V97" s="496"/>
      <c r="W97" s="496"/>
      <c r="X97" s="496"/>
      <c r="Y97" s="496"/>
      <c r="Z97" s="496"/>
      <c r="AA97" s="496"/>
      <c r="AB97" s="496"/>
      <c r="AC97" s="496"/>
      <c r="AD97" s="496"/>
      <c r="AE97" s="496"/>
      <c r="AF97" s="496"/>
      <c r="AG97" s="496"/>
      <c r="AH97" s="496"/>
      <c r="AI97" s="496"/>
      <c r="AJ97" s="496"/>
      <c r="AK97" s="496"/>
      <c r="AL97" s="496"/>
      <c r="AM97" s="496"/>
      <c r="AN97" s="496"/>
      <c r="AO97" s="496"/>
      <c r="AP97" s="496"/>
      <c r="AQ97" s="496"/>
      <c r="AR97" s="496"/>
      <c r="AS97" s="496"/>
      <c r="AT97" s="253"/>
      <c r="AU97" s="256"/>
      <c r="AV97" s="253"/>
    </row>
    <row r="98" spans="1:48" ht="16.5" customHeight="1" x14ac:dyDescent="0.2">
      <c r="A98" s="253"/>
      <c r="B98" s="253"/>
      <c r="C98" s="253"/>
      <c r="D98" s="253" t="s">
        <v>587</v>
      </c>
      <c r="E98" s="253"/>
      <c r="F98" s="253"/>
      <c r="G98" s="253"/>
      <c r="H98" s="253"/>
      <c r="I98" s="253"/>
      <c r="J98" s="253"/>
      <c r="K98" s="253"/>
      <c r="L98" s="260"/>
      <c r="M98" s="253"/>
      <c r="N98" s="253"/>
      <c r="O98" s="511" t="str">
        <f>IF(【こちらを入力】定期検査報告書R!D90="","",【こちらを入力】定期検査報告書R!D90)</f>
        <v/>
      </c>
      <c r="P98" s="511"/>
      <c r="Q98" s="511"/>
      <c r="R98" s="511"/>
      <c r="S98" s="511"/>
      <c r="T98" s="511"/>
      <c r="U98" s="511"/>
      <c r="V98" s="511"/>
      <c r="W98" s="511"/>
      <c r="X98" s="307"/>
      <c r="Y98" s="307"/>
      <c r="Z98" s="248"/>
      <c r="AA98" s="248"/>
      <c r="AB98" s="300"/>
      <c r="AC98" s="260"/>
      <c r="AD98" s="260"/>
      <c r="AE98" s="260"/>
      <c r="AF98" s="260"/>
      <c r="AG98" s="260"/>
      <c r="AH98" s="260"/>
      <c r="AI98" s="260"/>
      <c r="AJ98" s="260"/>
      <c r="AK98" s="260"/>
      <c r="AL98" s="260"/>
      <c r="AM98" s="260"/>
      <c r="AN98" s="260"/>
      <c r="AO98" s="260"/>
      <c r="AP98" s="260"/>
      <c r="AQ98" s="260"/>
      <c r="AR98" s="260"/>
      <c r="AS98" s="260"/>
      <c r="AT98" s="253"/>
      <c r="AU98" s="256"/>
      <c r="AV98" s="253"/>
    </row>
    <row r="99" spans="1:48" ht="16.5" customHeight="1" x14ac:dyDescent="0.2">
      <c r="A99" s="253"/>
      <c r="B99" s="253"/>
      <c r="C99" s="253" t="s">
        <v>588</v>
      </c>
      <c r="D99" s="253"/>
      <c r="E99" s="253"/>
      <c r="F99" s="253"/>
      <c r="G99" s="253"/>
      <c r="H99" s="253"/>
      <c r="I99" s="253"/>
      <c r="J99" s="253"/>
      <c r="K99" s="253"/>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5"/>
      <c r="AL99" s="255"/>
      <c r="AM99" s="253"/>
      <c r="AN99" s="253"/>
      <c r="AO99" s="253"/>
      <c r="AP99" s="253"/>
      <c r="AQ99" s="253"/>
      <c r="AR99" s="253"/>
      <c r="AS99" s="253"/>
      <c r="AT99" s="253"/>
      <c r="AU99" s="256"/>
      <c r="AV99" s="253"/>
    </row>
    <row r="100" spans="1:48" ht="16.5" customHeight="1" x14ac:dyDescent="0.2">
      <c r="A100" s="253"/>
      <c r="B100" s="253"/>
      <c r="C100" s="253"/>
      <c r="D100" s="253" t="s">
        <v>576</v>
      </c>
      <c r="E100" s="253"/>
      <c r="F100" s="253"/>
      <c r="G100" s="253"/>
      <c r="H100" s="253"/>
      <c r="I100" s="253"/>
      <c r="J100" s="253"/>
      <c r="K100" s="253"/>
      <c r="L100" s="253"/>
      <c r="M100" s="255"/>
      <c r="N100" s="253"/>
      <c r="O100" s="255" t="s">
        <v>533</v>
      </c>
      <c r="P100" s="498" t="str">
        <f>IF(【こちらを入力】定期検査報告書R!C92="","",【こちらを入力】定期検査報告書R!C92)</f>
        <v/>
      </c>
      <c r="Q100" s="498"/>
      <c r="R100" s="253" t="s">
        <v>577</v>
      </c>
      <c r="S100" s="253"/>
      <c r="T100" s="253"/>
      <c r="U100" s="253"/>
      <c r="V100" s="257"/>
      <c r="W100" s="253"/>
      <c r="X100" s="253"/>
      <c r="Y100" s="255" t="s">
        <v>533</v>
      </c>
      <c r="Z100" s="498" t="str">
        <f>IF(【こちらを入力】定期検査報告書R!E92="","",【こちらを入力】定期検査報告書R!E92)</f>
        <v/>
      </c>
      <c r="AA100" s="498"/>
      <c r="AB100" s="498"/>
      <c r="AC100" s="498"/>
      <c r="AD100" s="498"/>
      <c r="AE100" s="498"/>
      <c r="AF100" s="498"/>
      <c r="AG100" s="498"/>
      <c r="AH100" s="254" t="s">
        <v>578</v>
      </c>
      <c r="AI100" s="253"/>
      <c r="AJ100" s="253"/>
      <c r="AK100" s="253"/>
      <c r="AL100" s="255" t="s">
        <v>226</v>
      </c>
      <c r="AM100" s="498" t="str">
        <f>IF(【こちらを入力】定期検査報告書R!G92="","",【こちらを入力】定期検査報告書R!G92)</f>
        <v/>
      </c>
      <c r="AN100" s="498"/>
      <c r="AO100" s="498"/>
      <c r="AP100" s="498"/>
      <c r="AQ100" s="498"/>
      <c r="AR100" s="498"/>
      <c r="AS100" s="253" t="s">
        <v>225</v>
      </c>
      <c r="AT100" s="253"/>
      <c r="AU100" s="256"/>
      <c r="AV100" s="253"/>
    </row>
    <row r="101" spans="1:48" ht="16.5" customHeight="1" x14ac:dyDescent="0.2">
      <c r="A101" s="253"/>
      <c r="B101" s="253"/>
      <c r="C101" s="253"/>
      <c r="D101" s="253"/>
      <c r="E101" s="253"/>
      <c r="F101" s="253"/>
      <c r="G101" s="253"/>
      <c r="H101" s="253"/>
      <c r="I101" s="253"/>
      <c r="J101" s="253"/>
      <c r="K101" s="253"/>
      <c r="L101" s="258"/>
      <c r="M101" s="253"/>
      <c r="N101" s="253"/>
      <c r="O101" s="253" t="s">
        <v>579</v>
      </c>
      <c r="P101" s="253"/>
      <c r="Q101" s="253"/>
      <c r="R101" s="253"/>
      <c r="S101" s="253"/>
      <c r="T101" s="253"/>
      <c r="U101" s="253"/>
      <c r="V101" s="253"/>
      <c r="W101" s="253"/>
      <c r="X101" s="253"/>
      <c r="Y101" s="253"/>
      <c r="Z101" s="253"/>
      <c r="AA101" s="253"/>
      <c r="AB101" s="253"/>
      <c r="AC101" s="253"/>
      <c r="AD101" s="253"/>
      <c r="AE101" s="253"/>
      <c r="AF101" s="253"/>
      <c r="AG101" s="257"/>
      <c r="AH101" s="253"/>
      <c r="AI101" s="253"/>
      <c r="AJ101" s="253"/>
      <c r="AK101" s="253"/>
      <c r="AL101" s="255" t="s">
        <v>226</v>
      </c>
      <c r="AM101" s="498" t="str">
        <f>IF(【こちらを入力】定期検査報告書R!G93="","",【こちらを入力】定期検査報告書R!G93)</f>
        <v/>
      </c>
      <c r="AN101" s="498"/>
      <c r="AO101" s="498"/>
      <c r="AP101" s="498"/>
      <c r="AQ101" s="498"/>
      <c r="AR101" s="498"/>
      <c r="AS101" s="253" t="s">
        <v>225</v>
      </c>
      <c r="AT101" s="253"/>
      <c r="AU101" s="256"/>
      <c r="AV101" s="253"/>
    </row>
    <row r="102" spans="1:48" ht="16.5" customHeight="1" x14ac:dyDescent="0.2">
      <c r="A102" s="253"/>
      <c r="B102" s="253"/>
      <c r="C102" s="253"/>
      <c r="D102" s="253" t="s">
        <v>580</v>
      </c>
      <c r="E102" s="253"/>
      <c r="F102" s="253"/>
      <c r="G102" s="253"/>
      <c r="H102" s="253"/>
      <c r="I102" s="253"/>
      <c r="J102" s="255"/>
      <c r="K102" s="253"/>
      <c r="L102" s="257"/>
      <c r="M102" s="255"/>
      <c r="N102" s="253"/>
      <c r="O102" s="496" t="str">
        <f>IF(【こちらを入力】定期検査報告書R!D94="","",【こちらを入力】定期検査報告書R!D94)</f>
        <v/>
      </c>
      <c r="P102" s="496"/>
      <c r="Q102" s="496"/>
      <c r="R102" s="496"/>
      <c r="S102" s="496"/>
      <c r="T102" s="496"/>
      <c r="U102" s="496"/>
      <c r="V102" s="496"/>
      <c r="W102" s="496"/>
      <c r="X102" s="496"/>
      <c r="Y102" s="496"/>
      <c r="Z102" s="496"/>
      <c r="AA102" s="496"/>
      <c r="AB102" s="496"/>
      <c r="AC102" s="496"/>
      <c r="AD102" s="496"/>
      <c r="AE102" s="496"/>
      <c r="AF102" s="496"/>
      <c r="AG102" s="496"/>
      <c r="AH102" s="496"/>
      <c r="AI102" s="496"/>
      <c r="AJ102" s="496"/>
      <c r="AK102" s="496"/>
      <c r="AL102" s="496"/>
      <c r="AM102" s="496"/>
      <c r="AN102" s="496"/>
      <c r="AO102" s="496"/>
      <c r="AP102" s="496"/>
      <c r="AQ102" s="496"/>
      <c r="AR102" s="496"/>
      <c r="AS102" s="496"/>
      <c r="AT102" s="253"/>
      <c r="AU102" s="256"/>
      <c r="AV102" s="253"/>
    </row>
    <row r="103" spans="1:48" ht="16.5" customHeight="1" x14ac:dyDescent="0.2">
      <c r="A103" s="253"/>
      <c r="B103" s="253"/>
      <c r="C103" s="253"/>
      <c r="D103" s="253" t="s">
        <v>581</v>
      </c>
      <c r="E103" s="253"/>
      <c r="F103" s="253"/>
      <c r="G103" s="253"/>
      <c r="H103" s="253"/>
      <c r="I103" s="253"/>
      <c r="J103" s="255"/>
      <c r="K103" s="253"/>
      <c r="L103" s="257"/>
      <c r="M103" s="255"/>
      <c r="N103" s="253"/>
      <c r="O103" s="496" t="str">
        <f>IF(【こちらを入力】定期検査報告書R!D95="","",【こちらを入力】定期検査報告書R!D95)</f>
        <v/>
      </c>
      <c r="P103" s="496"/>
      <c r="Q103" s="496"/>
      <c r="R103" s="496"/>
      <c r="S103" s="496"/>
      <c r="T103" s="496"/>
      <c r="U103" s="496"/>
      <c r="V103" s="496"/>
      <c r="W103" s="496"/>
      <c r="X103" s="496"/>
      <c r="Y103" s="496"/>
      <c r="Z103" s="496"/>
      <c r="AA103" s="496"/>
      <c r="AB103" s="496"/>
      <c r="AC103" s="496"/>
      <c r="AD103" s="496"/>
      <c r="AE103" s="496"/>
      <c r="AF103" s="496"/>
      <c r="AG103" s="496"/>
      <c r="AH103" s="496"/>
      <c r="AI103" s="496"/>
      <c r="AJ103" s="496"/>
      <c r="AK103" s="496"/>
      <c r="AL103" s="496"/>
      <c r="AM103" s="496"/>
      <c r="AN103" s="496"/>
      <c r="AO103" s="496"/>
      <c r="AP103" s="496"/>
      <c r="AQ103" s="496"/>
      <c r="AR103" s="496"/>
      <c r="AS103" s="496"/>
      <c r="AT103" s="253"/>
      <c r="AU103" s="256"/>
      <c r="AV103" s="253"/>
    </row>
    <row r="104" spans="1:48" ht="16.5" customHeight="1" x14ac:dyDescent="0.2">
      <c r="A104" s="253"/>
      <c r="B104" s="253"/>
      <c r="C104" s="253"/>
      <c r="D104" s="253" t="s">
        <v>582</v>
      </c>
      <c r="E104" s="253"/>
      <c r="F104" s="253"/>
      <c r="G104" s="253"/>
      <c r="H104" s="253"/>
      <c r="I104" s="253"/>
      <c r="J104" s="255"/>
      <c r="K104" s="253"/>
      <c r="L104" s="257"/>
      <c r="M104" s="253"/>
      <c r="N104" s="253"/>
      <c r="O104" s="496" t="str">
        <f>IF(【こちらを入力】定期検査報告書R!D96="","",【こちらを入力】定期検査報告書R!D96)</f>
        <v/>
      </c>
      <c r="P104" s="496"/>
      <c r="Q104" s="496"/>
      <c r="R104" s="496"/>
      <c r="S104" s="496"/>
      <c r="T104" s="496"/>
      <c r="U104" s="496"/>
      <c r="V104" s="496"/>
      <c r="W104" s="496"/>
      <c r="X104" s="496"/>
      <c r="Y104" s="496"/>
      <c r="Z104" s="496"/>
      <c r="AA104" s="496"/>
      <c r="AB104" s="496"/>
      <c r="AC104" s="496"/>
      <c r="AD104" s="496"/>
      <c r="AE104" s="496"/>
      <c r="AF104" s="496"/>
      <c r="AG104" s="496"/>
      <c r="AH104" s="496"/>
      <c r="AI104" s="496"/>
      <c r="AJ104" s="496"/>
      <c r="AK104" s="496"/>
      <c r="AL104" s="496"/>
      <c r="AM104" s="496"/>
      <c r="AN104" s="496"/>
      <c r="AO104" s="496"/>
      <c r="AP104" s="496"/>
      <c r="AQ104" s="496"/>
      <c r="AR104" s="496"/>
      <c r="AS104" s="496"/>
      <c r="AT104" s="253"/>
      <c r="AU104" s="256"/>
      <c r="AV104" s="253"/>
    </row>
    <row r="105" spans="1:48" ht="16.5" customHeight="1" x14ac:dyDescent="0.2">
      <c r="A105" s="253"/>
      <c r="B105" s="253"/>
      <c r="C105" s="253"/>
      <c r="D105" s="253"/>
      <c r="E105" s="253"/>
      <c r="F105" s="253"/>
      <c r="G105" s="253"/>
      <c r="H105" s="253"/>
      <c r="I105" s="253"/>
      <c r="J105" s="255"/>
      <c r="K105" s="253"/>
      <c r="L105" s="259"/>
      <c r="M105" s="253"/>
      <c r="N105" s="253"/>
      <c r="O105" s="255" t="s">
        <v>533</v>
      </c>
      <c r="P105" s="498" t="str">
        <f>IF(【こちらを入力】定期検査報告書R!C97="","",【こちらを入力】定期検査報告書R!C97)</f>
        <v/>
      </c>
      <c r="Q105" s="498"/>
      <c r="R105" s="253" t="s">
        <v>583</v>
      </c>
      <c r="S105" s="258"/>
      <c r="T105" s="253"/>
      <c r="U105" s="253"/>
      <c r="V105" s="253"/>
      <c r="W105" s="253"/>
      <c r="X105" s="255"/>
      <c r="Y105" s="255" t="s">
        <v>533</v>
      </c>
      <c r="Z105" s="498" t="str">
        <f>IF(【こちらを入力】定期検査報告書R!F97="","",【こちらを入力】定期検査報告書R!F97)</f>
        <v/>
      </c>
      <c r="AA105" s="498"/>
      <c r="AB105" s="498"/>
      <c r="AC105" s="498"/>
      <c r="AD105" s="498"/>
      <c r="AE105" s="498"/>
      <c r="AF105" s="254" t="s">
        <v>584</v>
      </c>
      <c r="AG105" s="254"/>
      <c r="AH105" s="253"/>
      <c r="AI105" s="257"/>
      <c r="AJ105" s="253"/>
      <c r="AK105" s="253"/>
      <c r="AL105" s="255" t="s">
        <v>226</v>
      </c>
      <c r="AM105" s="498" t="str">
        <f>IF(【こちらを入力】定期検査報告書R!I97="","",【こちらを入力】定期検査報告書R!I97)</f>
        <v/>
      </c>
      <c r="AN105" s="498"/>
      <c r="AO105" s="498"/>
      <c r="AP105" s="498"/>
      <c r="AQ105" s="498"/>
      <c r="AR105" s="498"/>
      <c r="AS105" s="253" t="s">
        <v>225</v>
      </c>
      <c r="AT105" s="253"/>
      <c r="AU105" s="256"/>
      <c r="AV105" s="253"/>
    </row>
    <row r="106" spans="1:48" ht="16.5" customHeight="1" x14ac:dyDescent="0.2">
      <c r="A106" s="253"/>
      <c r="B106" s="253"/>
      <c r="C106" s="253"/>
      <c r="D106" s="253" t="s">
        <v>585</v>
      </c>
      <c r="E106" s="253"/>
      <c r="F106" s="253"/>
      <c r="G106" s="253"/>
      <c r="H106" s="253"/>
      <c r="I106" s="253"/>
      <c r="J106" s="253"/>
      <c r="K106" s="253"/>
      <c r="L106" s="258"/>
      <c r="M106" s="253"/>
      <c r="N106" s="253"/>
      <c r="O106" s="497" t="str">
        <f>IF(【こちらを入力】定期検査報告書R!D98="","",【こちらを入力】定期検査報告書R!D98)</f>
        <v/>
      </c>
      <c r="P106" s="497"/>
      <c r="Q106" s="497"/>
      <c r="R106" s="497"/>
      <c r="S106" s="497"/>
      <c r="T106" s="260"/>
      <c r="U106" s="258"/>
      <c r="V106" s="258"/>
      <c r="W106" s="258"/>
      <c r="X106" s="258"/>
      <c r="Y106" s="258"/>
      <c r="Z106" s="258"/>
      <c r="AA106" s="258"/>
      <c r="AB106" s="258"/>
      <c r="AC106" s="258"/>
      <c r="AD106" s="258"/>
      <c r="AE106" s="258"/>
      <c r="AF106" s="258"/>
      <c r="AG106" s="258"/>
      <c r="AH106" s="258"/>
      <c r="AI106" s="258"/>
      <c r="AJ106" s="258"/>
      <c r="AK106" s="259"/>
      <c r="AL106" s="259"/>
      <c r="AM106" s="253"/>
      <c r="AN106" s="253"/>
      <c r="AO106" s="253"/>
      <c r="AP106" s="253"/>
      <c r="AQ106" s="253"/>
      <c r="AR106" s="253"/>
      <c r="AS106" s="253"/>
      <c r="AT106" s="253"/>
      <c r="AU106" s="256"/>
      <c r="AV106" s="253"/>
    </row>
    <row r="107" spans="1:48" ht="16.5" customHeight="1" x14ac:dyDescent="0.2">
      <c r="A107" s="253"/>
      <c r="B107" s="253"/>
      <c r="C107" s="253"/>
      <c r="D107" s="253" t="s">
        <v>586</v>
      </c>
      <c r="E107" s="253"/>
      <c r="F107" s="253"/>
      <c r="G107" s="253"/>
      <c r="H107" s="253"/>
      <c r="I107" s="253"/>
      <c r="J107" s="253"/>
      <c r="K107" s="253"/>
      <c r="L107" s="257"/>
      <c r="M107" s="253"/>
      <c r="N107" s="253"/>
      <c r="O107" s="496" t="str">
        <f>IF(【こちらを入力】定期検査報告書R!D99="","",【こちらを入力】定期検査報告書R!D99)</f>
        <v/>
      </c>
      <c r="P107" s="496"/>
      <c r="Q107" s="496"/>
      <c r="R107" s="496"/>
      <c r="S107" s="496"/>
      <c r="T107" s="496"/>
      <c r="U107" s="496"/>
      <c r="V107" s="496"/>
      <c r="W107" s="496"/>
      <c r="X107" s="496"/>
      <c r="Y107" s="496"/>
      <c r="Z107" s="496"/>
      <c r="AA107" s="496"/>
      <c r="AB107" s="496"/>
      <c r="AC107" s="496"/>
      <c r="AD107" s="496"/>
      <c r="AE107" s="496"/>
      <c r="AF107" s="496"/>
      <c r="AG107" s="496"/>
      <c r="AH107" s="496"/>
      <c r="AI107" s="496"/>
      <c r="AJ107" s="496"/>
      <c r="AK107" s="496"/>
      <c r="AL107" s="496"/>
      <c r="AM107" s="496"/>
      <c r="AN107" s="496"/>
      <c r="AO107" s="496"/>
      <c r="AP107" s="496"/>
      <c r="AQ107" s="496"/>
      <c r="AR107" s="496"/>
      <c r="AS107" s="496"/>
      <c r="AT107" s="253"/>
      <c r="AU107" s="256"/>
      <c r="AV107" s="253"/>
    </row>
    <row r="108" spans="1:48" ht="16.5" customHeight="1" x14ac:dyDescent="0.2">
      <c r="A108" s="253"/>
      <c r="B108" s="253"/>
      <c r="C108" s="253"/>
      <c r="D108" s="253" t="s">
        <v>587</v>
      </c>
      <c r="E108" s="253"/>
      <c r="F108" s="253"/>
      <c r="G108" s="253"/>
      <c r="H108" s="253"/>
      <c r="I108" s="253"/>
      <c r="J108" s="253"/>
      <c r="K108" s="253"/>
      <c r="L108" s="260"/>
      <c r="M108" s="253"/>
      <c r="N108" s="253"/>
      <c r="O108" s="511" t="str">
        <f>IF(【こちらを入力】定期検査報告書R!D100="","",【こちらを入力】定期検査報告書R!D100)</f>
        <v/>
      </c>
      <c r="P108" s="511"/>
      <c r="Q108" s="511"/>
      <c r="R108" s="511"/>
      <c r="S108" s="511"/>
      <c r="T108" s="511"/>
      <c r="U108" s="511"/>
      <c r="V108" s="511"/>
      <c r="W108" s="511"/>
      <c r="X108" s="307"/>
      <c r="Y108" s="307"/>
      <c r="Z108" s="248"/>
      <c r="AA108" s="248"/>
      <c r="AB108" s="300"/>
      <c r="AC108" s="260"/>
      <c r="AD108" s="260"/>
      <c r="AE108" s="260"/>
      <c r="AF108" s="260"/>
      <c r="AG108" s="260"/>
      <c r="AH108" s="260"/>
      <c r="AI108" s="260"/>
      <c r="AJ108" s="260"/>
      <c r="AK108" s="260"/>
      <c r="AL108" s="260"/>
      <c r="AM108" s="260"/>
      <c r="AN108" s="260"/>
      <c r="AO108" s="260"/>
      <c r="AP108" s="260"/>
      <c r="AQ108" s="260"/>
      <c r="AR108" s="260"/>
      <c r="AS108" s="260"/>
      <c r="AT108" s="253"/>
      <c r="AU108" s="256"/>
      <c r="AV108" s="253"/>
    </row>
    <row r="109" spans="1:48" ht="16.5" hidden="1" customHeight="1" x14ac:dyDescent="0.2">
      <c r="A109" s="253"/>
      <c r="B109" s="253"/>
      <c r="C109" s="253" t="s">
        <v>589</v>
      </c>
      <c r="D109" s="253"/>
      <c r="E109" s="253"/>
      <c r="F109" s="253"/>
      <c r="G109" s="253"/>
      <c r="H109" s="253"/>
      <c r="I109" s="253"/>
      <c r="J109" s="253"/>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5"/>
      <c r="AL109" s="255"/>
      <c r="AM109" s="253"/>
      <c r="AN109" s="253"/>
      <c r="AO109" s="253"/>
      <c r="AP109" s="253"/>
      <c r="AQ109" s="253"/>
      <c r="AR109" s="253"/>
      <c r="AS109" s="253"/>
      <c r="AT109" s="253"/>
      <c r="AU109" s="256"/>
      <c r="AV109" s="253"/>
    </row>
    <row r="110" spans="1:48" ht="16.5" hidden="1" customHeight="1" x14ac:dyDescent="0.2">
      <c r="A110" s="253"/>
      <c r="B110" s="253"/>
      <c r="C110" s="253"/>
      <c r="D110" s="253" t="s">
        <v>576</v>
      </c>
      <c r="E110" s="253"/>
      <c r="F110" s="253"/>
      <c r="G110" s="253"/>
      <c r="H110" s="253"/>
      <c r="I110" s="253"/>
      <c r="J110" s="253"/>
      <c r="K110" s="253"/>
      <c r="L110" s="253"/>
      <c r="M110" s="255"/>
      <c r="N110" s="253"/>
      <c r="O110" s="255" t="s">
        <v>533</v>
      </c>
      <c r="P110" s="512" t="str">
        <f>IF([1]報告書!P106="","",[1]報告書!P106)</f>
        <v/>
      </c>
      <c r="Q110" s="512"/>
      <c r="R110" s="253" t="s">
        <v>577</v>
      </c>
      <c r="S110" s="253"/>
      <c r="T110" s="253"/>
      <c r="U110" s="253"/>
      <c r="V110" s="257"/>
      <c r="W110" s="253"/>
      <c r="X110" s="253"/>
      <c r="Y110" s="255" t="s">
        <v>533</v>
      </c>
      <c r="Z110" s="512" t="str">
        <f>IF([1]報告書!Z106="","",[1]報告書!Z106)</f>
        <v/>
      </c>
      <c r="AA110" s="512"/>
      <c r="AB110" s="512"/>
      <c r="AC110" s="512"/>
      <c r="AD110" s="512"/>
      <c r="AE110" s="512"/>
      <c r="AF110" s="512"/>
      <c r="AG110" s="512"/>
      <c r="AH110" s="254" t="s">
        <v>578</v>
      </c>
      <c r="AI110" s="254"/>
      <c r="AJ110" s="253"/>
      <c r="AK110" s="253"/>
      <c r="AL110" s="255" t="s">
        <v>226</v>
      </c>
      <c r="AM110" s="512" t="str">
        <f>IF([1]報告書!AM106="","",[1]報告書!AM106)</f>
        <v/>
      </c>
      <c r="AN110" s="512"/>
      <c r="AO110" s="512"/>
      <c r="AP110" s="512"/>
      <c r="AQ110" s="512"/>
      <c r="AR110" s="512"/>
      <c r="AS110" s="253" t="s">
        <v>225</v>
      </c>
      <c r="AT110" s="253"/>
      <c r="AU110" s="256"/>
      <c r="AV110" s="253"/>
    </row>
    <row r="111" spans="1:48" ht="16.5" hidden="1" customHeight="1" x14ac:dyDescent="0.2">
      <c r="A111" s="253"/>
      <c r="B111" s="253"/>
      <c r="C111" s="253"/>
      <c r="D111" s="253"/>
      <c r="E111" s="253"/>
      <c r="F111" s="253"/>
      <c r="G111" s="253"/>
      <c r="H111" s="253"/>
      <c r="I111" s="253"/>
      <c r="J111" s="253"/>
      <c r="K111" s="253"/>
      <c r="L111" s="258"/>
      <c r="M111" s="253"/>
      <c r="N111" s="253"/>
      <c r="O111" s="253" t="s">
        <v>579</v>
      </c>
      <c r="P111" s="253"/>
      <c r="Q111" s="253"/>
      <c r="R111" s="253"/>
      <c r="S111" s="253"/>
      <c r="T111" s="253"/>
      <c r="U111" s="253"/>
      <c r="V111" s="253"/>
      <c r="W111" s="253"/>
      <c r="X111" s="253"/>
      <c r="Y111" s="253"/>
      <c r="Z111" s="253"/>
      <c r="AA111" s="253"/>
      <c r="AB111" s="253"/>
      <c r="AC111" s="253"/>
      <c r="AD111" s="253"/>
      <c r="AE111" s="253"/>
      <c r="AF111" s="253"/>
      <c r="AG111" s="257"/>
      <c r="AH111" s="253"/>
      <c r="AI111" s="253"/>
      <c r="AJ111" s="253"/>
      <c r="AK111" s="253"/>
      <c r="AL111" s="255" t="s">
        <v>226</v>
      </c>
      <c r="AM111" s="512" t="str">
        <f>IF([1]報告書!AM107="","",[1]報告書!AM107)</f>
        <v/>
      </c>
      <c r="AN111" s="512"/>
      <c r="AO111" s="512"/>
      <c r="AP111" s="512"/>
      <c r="AQ111" s="512"/>
      <c r="AR111" s="512"/>
      <c r="AS111" s="253" t="s">
        <v>225</v>
      </c>
      <c r="AT111" s="253"/>
      <c r="AU111" s="256"/>
      <c r="AV111" s="253"/>
    </row>
    <row r="112" spans="1:48" ht="16.5" hidden="1" customHeight="1" x14ac:dyDescent="0.2">
      <c r="A112" s="253"/>
      <c r="B112" s="253"/>
      <c r="C112" s="253"/>
      <c r="D112" s="253" t="s">
        <v>580</v>
      </c>
      <c r="E112" s="253"/>
      <c r="F112" s="253"/>
      <c r="G112" s="253"/>
      <c r="H112" s="253"/>
      <c r="I112" s="253"/>
      <c r="J112" s="255"/>
      <c r="K112" s="253"/>
      <c r="L112" s="257"/>
      <c r="M112" s="255"/>
      <c r="N112" s="253"/>
      <c r="O112" s="514" t="str">
        <f>IF([1]報告書!O108="","",[1]報告書!O108)</f>
        <v/>
      </c>
      <c r="P112" s="514"/>
      <c r="Q112" s="514"/>
      <c r="R112" s="514"/>
      <c r="S112" s="514"/>
      <c r="T112" s="514"/>
      <c r="U112" s="514"/>
      <c r="V112" s="514"/>
      <c r="W112" s="514"/>
      <c r="X112" s="514"/>
      <c r="Y112" s="514"/>
      <c r="Z112" s="514"/>
      <c r="AA112" s="514"/>
      <c r="AB112" s="514"/>
      <c r="AC112" s="514"/>
      <c r="AD112" s="514"/>
      <c r="AE112" s="514"/>
      <c r="AF112" s="514"/>
      <c r="AG112" s="514"/>
      <c r="AH112" s="514"/>
      <c r="AI112" s="514"/>
      <c r="AJ112" s="514"/>
      <c r="AK112" s="514"/>
      <c r="AL112" s="514"/>
      <c r="AM112" s="514"/>
      <c r="AN112" s="514"/>
      <c r="AO112" s="514"/>
      <c r="AP112" s="514"/>
      <c r="AQ112" s="514"/>
      <c r="AR112" s="514"/>
      <c r="AS112" s="514"/>
      <c r="AT112" s="253"/>
      <c r="AU112" s="256"/>
      <c r="AV112" s="253"/>
    </row>
    <row r="113" spans="1:51" ht="16.5" hidden="1" customHeight="1" x14ac:dyDescent="0.2">
      <c r="A113" s="253"/>
      <c r="B113" s="253"/>
      <c r="C113" s="253"/>
      <c r="D113" s="253" t="s">
        <v>581</v>
      </c>
      <c r="E113" s="253"/>
      <c r="F113" s="253"/>
      <c r="G113" s="253"/>
      <c r="H113" s="253"/>
      <c r="I113" s="253"/>
      <c r="J113" s="255"/>
      <c r="K113" s="253"/>
      <c r="L113" s="257"/>
      <c r="M113" s="255"/>
      <c r="N113" s="253"/>
      <c r="O113" s="514" t="str">
        <f>IF([1]報告書!O109="","",[1]報告書!O109)</f>
        <v/>
      </c>
      <c r="P113" s="514"/>
      <c r="Q113" s="514"/>
      <c r="R113" s="514"/>
      <c r="S113" s="514"/>
      <c r="T113" s="514"/>
      <c r="U113" s="514"/>
      <c r="V113" s="514"/>
      <c r="W113" s="514"/>
      <c r="X113" s="514"/>
      <c r="Y113" s="514"/>
      <c r="Z113" s="514"/>
      <c r="AA113" s="514"/>
      <c r="AB113" s="514"/>
      <c r="AC113" s="514"/>
      <c r="AD113" s="514"/>
      <c r="AE113" s="514"/>
      <c r="AF113" s="514"/>
      <c r="AG113" s="514"/>
      <c r="AH113" s="514"/>
      <c r="AI113" s="514"/>
      <c r="AJ113" s="514"/>
      <c r="AK113" s="514"/>
      <c r="AL113" s="514"/>
      <c r="AM113" s="514"/>
      <c r="AN113" s="514"/>
      <c r="AO113" s="514"/>
      <c r="AP113" s="514"/>
      <c r="AQ113" s="514"/>
      <c r="AR113" s="514"/>
      <c r="AS113" s="514"/>
      <c r="AT113" s="253"/>
      <c r="AU113" s="256"/>
      <c r="AV113" s="253"/>
    </row>
    <row r="114" spans="1:51" ht="16.5" hidden="1" customHeight="1" x14ac:dyDescent="0.2">
      <c r="A114" s="253"/>
      <c r="B114" s="253"/>
      <c r="C114" s="253"/>
      <c r="D114" s="253" t="s">
        <v>582</v>
      </c>
      <c r="E114" s="253"/>
      <c r="F114" s="253"/>
      <c r="G114" s="253"/>
      <c r="H114" s="253"/>
      <c r="I114" s="253"/>
      <c r="J114" s="255"/>
      <c r="K114" s="253"/>
      <c r="L114" s="257"/>
      <c r="M114" s="253"/>
      <c r="N114" s="253"/>
      <c r="O114" s="514" t="str">
        <f>IF([1]報告書!O110="","",[1]報告書!O110)</f>
        <v/>
      </c>
      <c r="P114" s="514"/>
      <c r="Q114" s="514"/>
      <c r="R114" s="514"/>
      <c r="S114" s="514"/>
      <c r="T114" s="514"/>
      <c r="U114" s="514"/>
      <c r="V114" s="514"/>
      <c r="W114" s="514"/>
      <c r="X114" s="514"/>
      <c r="Y114" s="514"/>
      <c r="Z114" s="514"/>
      <c r="AA114" s="514"/>
      <c r="AB114" s="514"/>
      <c r="AC114" s="514"/>
      <c r="AD114" s="514"/>
      <c r="AE114" s="514"/>
      <c r="AF114" s="514"/>
      <c r="AG114" s="514"/>
      <c r="AH114" s="514"/>
      <c r="AI114" s="514"/>
      <c r="AJ114" s="514"/>
      <c r="AK114" s="514"/>
      <c r="AL114" s="514"/>
      <c r="AM114" s="514"/>
      <c r="AN114" s="514"/>
      <c r="AO114" s="514"/>
      <c r="AP114" s="514"/>
      <c r="AQ114" s="514"/>
      <c r="AR114" s="514"/>
      <c r="AS114" s="514"/>
      <c r="AT114" s="253"/>
      <c r="AU114" s="256"/>
      <c r="AV114" s="253"/>
    </row>
    <row r="115" spans="1:51" ht="16.5" hidden="1" customHeight="1" x14ac:dyDescent="0.2">
      <c r="A115" s="253"/>
      <c r="B115" s="253"/>
      <c r="C115" s="253"/>
      <c r="D115" s="253"/>
      <c r="E115" s="253"/>
      <c r="F115" s="253"/>
      <c r="G115" s="253"/>
      <c r="H115" s="253"/>
      <c r="I115" s="253"/>
      <c r="J115" s="255"/>
      <c r="K115" s="253"/>
      <c r="L115" s="259"/>
      <c r="M115" s="253"/>
      <c r="N115" s="253"/>
      <c r="O115" s="255" t="s">
        <v>533</v>
      </c>
      <c r="P115" s="512" t="str">
        <f>IF([1]報告書!P111="","",[1]報告書!P111)</f>
        <v/>
      </c>
      <c r="Q115" s="512"/>
      <c r="R115" s="253" t="s">
        <v>583</v>
      </c>
      <c r="S115" s="258"/>
      <c r="T115" s="253"/>
      <c r="U115" s="253"/>
      <c r="V115" s="253"/>
      <c r="W115" s="253"/>
      <c r="X115" s="255"/>
      <c r="Y115" s="255" t="s">
        <v>533</v>
      </c>
      <c r="Z115" s="512" t="str">
        <f>IF([1]報告書!Z111="","",[1]報告書!Z111)</f>
        <v/>
      </c>
      <c r="AA115" s="512"/>
      <c r="AB115" s="512"/>
      <c r="AC115" s="512"/>
      <c r="AD115" s="512"/>
      <c r="AE115" s="512"/>
      <c r="AF115" s="254" t="s">
        <v>584</v>
      </c>
      <c r="AG115" s="254"/>
      <c r="AH115" s="253"/>
      <c r="AI115" s="257"/>
      <c r="AJ115" s="253"/>
      <c r="AK115" s="253"/>
      <c r="AL115" s="255" t="s">
        <v>226</v>
      </c>
      <c r="AM115" s="512" t="str">
        <f>IF([1]報告書!AM111="","",[1]報告書!AM111)</f>
        <v/>
      </c>
      <c r="AN115" s="512"/>
      <c r="AO115" s="512"/>
      <c r="AP115" s="512"/>
      <c r="AQ115" s="512"/>
      <c r="AR115" s="512"/>
      <c r="AS115" s="253" t="s">
        <v>225</v>
      </c>
      <c r="AT115" s="253"/>
      <c r="AU115" s="256"/>
      <c r="AV115" s="253"/>
    </row>
    <row r="116" spans="1:51" ht="16.5" hidden="1" customHeight="1" x14ac:dyDescent="0.2">
      <c r="A116" s="253"/>
      <c r="B116" s="253"/>
      <c r="C116" s="253"/>
      <c r="D116" s="253" t="s">
        <v>585</v>
      </c>
      <c r="E116" s="253"/>
      <c r="F116" s="253"/>
      <c r="G116" s="253"/>
      <c r="H116" s="253"/>
      <c r="I116" s="253"/>
      <c r="J116" s="253"/>
      <c r="K116" s="253"/>
      <c r="L116" s="258"/>
      <c r="M116" s="253"/>
      <c r="N116" s="253"/>
      <c r="O116" s="513" t="str">
        <f>IF([1]報告書!O112="","",[1]報告書!O112)</f>
        <v/>
      </c>
      <c r="P116" s="513"/>
      <c r="Q116" s="513"/>
      <c r="R116" s="513"/>
      <c r="S116" s="513"/>
      <c r="T116" s="260"/>
      <c r="U116" s="258"/>
      <c r="V116" s="258"/>
      <c r="W116" s="258"/>
      <c r="X116" s="258"/>
      <c r="Y116" s="258"/>
      <c r="Z116" s="258"/>
      <c r="AA116" s="258"/>
      <c r="AB116" s="258"/>
      <c r="AC116" s="258"/>
      <c r="AD116" s="258"/>
      <c r="AE116" s="258"/>
      <c r="AF116" s="258"/>
      <c r="AG116" s="258"/>
      <c r="AH116" s="258"/>
      <c r="AI116" s="258"/>
      <c r="AJ116" s="258"/>
      <c r="AK116" s="259"/>
      <c r="AL116" s="259"/>
      <c r="AM116" s="253"/>
      <c r="AN116" s="253"/>
      <c r="AO116" s="253"/>
      <c r="AP116" s="253"/>
      <c r="AQ116" s="253"/>
      <c r="AR116" s="253"/>
      <c r="AS116" s="253"/>
      <c r="AT116" s="253"/>
      <c r="AU116" s="256"/>
      <c r="AV116" s="253"/>
    </row>
    <row r="117" spans="1:51" ht="16.5" hidden="1" customHeight="1" x14ac:dyDescent="0.2">
      <c r="A117" s="253"/>
      <c r="B117" s="253"/>
      <c r="C117" s="253"/>
      <c r="D117" s="253" t="s">
        <v>586</v>
      </c>
      <c r="E117" s="253"/>
      <c r="F117" s="253"/>
      <c r="G117" s="253"/>
      <c r="H117" s="253"/>
      <c r="I117" s="253"/>
      <c r="J117" s="253"/>
      <c r="K117" s="253"/>
      <c r="L117" s="257"/>
      <c r="M117" s="253"/>
      <c r="N117" s="253"/>
      <c r="O117" s="514" t="str">
        <f>IF([1]報告書!O113="","",[1]報告書!O113)</f>
        <v/>
      </c>
      <c r="P117" s="514"/>
      <c r="Q117" s="514"/>
      <c r="R117" s="514"/>
      <c r="S117" s="514"/>
      <c r="T117" s="514"/>
      <c r="U117" s="514"/>
      <c r="V117" s="514"/>
      <c r="W117" s="514"/>
      <c r="X117" s="514"/>
      <c r="Y117" s="514"/>
      <c r="Z117" s="514"/>
      <c r="AA117" s="514"/>
      <c r="AB117" s="514"/>
      <c r="AC117" s="514"/>
      <c r="AD117" s="514"/>
      <c r="AE117" s="514"/>
      <c r="AF117" s="514"/>
      <c r="AG117" s="514"/>
      <c r="AH117" s="514"/>
      <c r="AI117" s="514"/>
      <c r="AJ117" s="514"/>
      <c r="AK117" s="514"/>
      <c r="AL117" s="514"/>
      <c r="AM117" s="514"/>
      <c r="AN117" s="514"/>
      <c r="AO117" s="514"/>
      <c r="AP117" s="514"/>
      <c r="AQ117" s="514"/>
      <c r="AR117" s="514"/>
      <c r="AS117" s="514"/>
      <c r="AT117" s="253"/>
      <c r="AU117" s="256"/>
      <c r="AV117" s="253"/>
    </row>
    <row r="118" spans="1:51" ht="16.5" hidden="1" customHeight="1" x14ac:dyDescent="0.2">
      <c r="A118" s="253"/>
      <c r="B118" s="253"/>
      <c r="C118" s="253"/>
      <c r="D118" s="253" t="s">
        <v>587</v>
      </c>
      <c r="E118" s="253"/>
      <c r="F118" s="253"/>
      <c r="G118" s="253"/>
      <c r="H118" s="253"/>
      <c r="I118" s="253"/>
      <c r="J118" s="253"/>
      <c r="K118" s="253"/>
      <c r="L118" s="260"/>
      <c r="M118" s="253"/>
      <c r="N118" s="253"/>
      <c r="O118" s="515" t="str">
        <f>IF([1]報告書!O114="","",[1]報告書!O114)</f>
        <v/>
      </c>
      <c r="P118" s="515"/>
      <c r="Q118" s="515"/>
      <c r="R118" s="515"/>
      <c r="S118" s="515"/>
      <c r="T118" s="515"/>
      <c r="U118" s="515"/>
      <c r="V118" s="515"/>
      <c r="W118" s="515"/>
      <c r="X118" s="307"/>
      <c r="Y118" s="307"/>
      <c r="Z118" s="248"/>
      <c r="AA118" s="248"/>
      <c r="AB118" s="300"/>
      <c r="AC118" s="260"/>
      <c r="AD118" s="260"/>
      <c r="AE118" s="260"/>
      <c r="AF118" s="260"/>
      <c r="AG118" s="260"/>
      <c r="AH118" s="260"/>
      <c r="AI118" s="260"/>
      <c r="AJ118" s="260"/>
      <c r="AK118" s="260"/>
      <c r="AL118" s="260"/>
      <c r="AM118" s="260"/>
      <c r="AN118" s="260"/>
      <c r="AO118" s="260"/>
      <c r="AP118" s="260"/>
      <c r="AQ118" s="260"/>
      <c r="AR118" s="260"/>
      <c r="AS118" s="260"/>
      <c r="AT118" s="253"/>
      <c r="AU118" s="256"/>
      <c r="AV118" s="253"/>
    </row>
    <row r="119" spans="1:51" ht="3" customHeight="1" x14ac:dyDescent="0.2">
      <c r="A119" s="256"/>
      <c r="B119" s="256"/>
      <c r="C119" s="256"/>
      <c r="D119" s="256"/>
      <c r="E119" s="256"/>
      <c r="F119" s="256"/>
      <c r="G119" s="256"/>
      <c r="H119" s="256"/>
      <c r="I119" s="256"/>
      <c r="J119" s="256"/>
      <c r="K119" s="256"/>
      <c r="L119" s="256"/>
      <c r="M119" s="256"/>
      <c r="N119" s="256"/>
      <c r="O119" s="253"/>
      <c r="P119" s="253"/>
      <c r="Q119" s="253"/>
      <c r="R119" s="253"/>
      <c r="S119" s="253"/>
      <c r="T119" s="253"/>
      <c r="U119" s="253"/>
      <c r="V119" s="253"/>
      <c r="W119" s="253"/>
      <c r="X119" s="253"/>
      <c r="Y119" s="253"/>
      <c r="Z119" s="253"/>
      <c r="AA119" s="253"/>
      <c r="AB119" s="253"/>
      <c r="AC119" s="253"/>
      <c r="AD119" s="253"/>
      <c r="AE119" s="253"/>
      <c r="AF119" s="253"/>
      <c r="AG119" s="253"/>
      <c r="AH119" s="253"/>
      <c r="AI119" s="253"/>
      <c r="AJ119" s="253"/>
      <c r="AK119" s="255"/>
      <c r="AL119" s="255"/>
      <c r="AM119" s="253"/>
      <c r="AN119" s="253"/>
      <c r="AO119" s="253"/>
      <c r="AP119" s="253"/>
      <c r="AQ119" s="253"/>
      <c r="AR119" s="253"/>
      <c r="AS119" s="253"/>
      <c r="AT119" s="253"/>
      <c r="AU119" s="256"/>
      <c r="AV119" s="253"/>
    </row>
    <row r="120" spans="1:51" ht="3" customHeight="1" x14ac:dyDescent="0.2">
      <c r="A120" s="256"/>
      <c r="B120" s="256"/>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6"/>
      <c r="AB120" s="256"/>
      <c r="AC120" s="256"/>
      <c r="AD120" s="256"/>
      <c r="AE120" s="256"/>
      <c r="AF120" s="256"/>
      <c r="AG120" s="256"/>
      <c r="AH120" s="256"/>
      <c r="AI120" s="256"/>
      <c r="AJ120" s="256"/>
      <c r="AK120" s="256"/>
      <c r="AL120" s="256"/>
      <c r="AM120" s="256"/>
      <c r="AN120" s="256"/>
      <c r="AO120" s="256"/>
      <c r="AP120" s="256"/>
      <c r="AQ120" s="256"/>
      <c r="AR120" s="256"/>
      <c r="AS120" s="256"/>
      <c r="AT120" s="253"/>
      <c r="AU120" s="256"/>
      <c r="AV120" s="253"/>
    </row>
    <row r="121" spans="1:51" ht="16.5" customHeight="1" x14ac:dyDescent="0.2">
      <c r="A121" s="253"/>
      <c r="B121" s="256" t="s">
        <v>590</v>
      </c>
      <c r="C121" s="256"/>
      <c r="D121" s="256"/>
      <c r="E121" s="256"/>
      <c r="F121" s="256"/>
      <c r="G121" s="256"/>
      <c r="H121" s="256"/>
      <c r="I121" s="256"/>
      <c r="J121" s="301"/>
      <c r="K121" s="301"/>
      <c r="L121" s="301"/>
      <c r="M121" s="301"/>
      <c r="N121" s="256"/>
      <c r="O121" s="256"/>
      <c r="P121" s="256"/>
      <c r="Q121" s="256"/>
      <c r="R121" s="256"/>
      <c r="S121" s="256"/>
      <c r="T121" s="256"/>
      <c r="U121" s="256"/>
      <c r="V121" s="256"/>
      <c r="W121" s="256"/>
      <c r="X121" s="253"/>
      <c r="Y121" s="253"/>
      <c r="Z121" s="256"/>
      <c r="AA121" s="256"/>
      <c r="AB121" s="256"/>
      <c r="AC121" s="256"/>
      <c r="AD121" s="256"/>
      <c r="AE121" s="256"/>
      <c r="AF121" s="256"/>
      <c r="AG121" s="256"/>
      <c r="AH121" s="256"/>
      <c r="AI121" s="256"/>
      <c r="AJ121" s="256"/>
      <c r="AK121" s="256"/>
      <c r="AL121" s="256"/>
      <c r="AM121" s="256"/>
      <c r="AN121" s="256"/>
      <c r="AO121" s="256"/>
      <c r="AP121" s="256"/>
      <c r="AQ121" s="256"/>
      <c r="AR121" s="253"/>
      <c r="AS121" s="256"/>
      <c r="AT121" s="253"/>
      <c r="AU121" s="256"/>
      <c r="AV121" s="253"/>
    </row>
    <row r="122" spans="1:51" ht="16.5" customHeight="1" x14ac:dyDescent="0.2">
      <c r="A122" s="253"/>
      <c r="B122" s="253"/>
      <c r="C122" s="254" t="s">
        <v>591</v>
      </c>
      <c r="D122" s="254"/>
      <c r="E122" s="254"/>
      <c r="F122" s="254"/>
      <c r="G122" s="254"/>
      <c r="H122" s="255"/>
      <c r="I122" s="255"/>
      <c r="J122" s="254"/>
      <c r="K122" s="254"/>
      <c r="L122" s="254"/>
      <c r="M122" s="254"/>
      <c r="N122" s="254"/>
      <c r="O122" s="254"/>
      <c r="P122" s="254"/>
      <c r="Q122" s="255"/>
      <c r="R122" s="255"/>
      <c r="S122" s="254"/>
      <c r="T122" s="254"/>
      <c r="U122" s="253"/>
      <c r="V122" s="253"/>
      <c r="W122" s="253"/>
      <c r="X122" s="254"/>
      <c r="Y122" s="254"/>
      <c r="Z122" s="254"/>
      <c r="AA122" s="254"/>
      <c r="AB122" s="254"/>
      <c r="AC122" s="254"/>
      <c r="AD122" s="254"/>
      <c r="AE122" s="254"/>
      <c r="AF122" s="254"/>
      <c r="AG122" s="254"/>
      <c r="AH122" s="254"/>
      <c r="AI122" s="254"/>
      <c r="AJ122" s="254"/>
      <c r="AK122" s="254"/>
      <c r="AL122" s="254"/>
      <c r="AM122" s="254"/>
      <c r="AN122" s="254"/>
      <c r="AO122" s="254"/>
      <c r="AP122" s="254"/>
      <c r="AQ122" s="253"/>
      <c r="AR122" s="253"/>
      <c r="AS122" s="253"/>
      <c r="AT122" s="253"/>
      <c r="AU122" s="256"/>
      <c r="AV122" s="253"/>
    </row>
    <row r="123" spans="1:51" ht="16.5" customHeight="1" x14ac:dyDescent="0.2">
      <c r="A123" s="253"/>
      <c r="B123" s="253"/>
      <c r="C123" s="254"/>
      <c r="D123" s="261"/>
      <c r="E123" s="291" t="str">
        <f>IF(【こちらを入力】定期検査報告書R!B124="","",【こちらを入力】定期検査報告書R!B124)</f>
        <v>□</v>
      </c>
      <c r="F123" s="254" t="s">
        <v>592</v>
      </c>
      <c r="G123" s="254"/>
      <c r="H123" s="255"/>
      <c r="I123" s="255"/>
      <c r="J123" s="254"/>
      <c r="K123" s="254"/>
      <c r="L123" s="254"/>
      <c r="M123" s="254"/>
      <c r="N123" s="254"/>
      <c r="O123" s="255" t="s">
        <v>533</v>
      </c>
      <c r="P123" s="508" t="str">
        <f>IF(【こちらを入力】定期検査報告書R!E124="","",【こちらを入力】定期検査報告書R!E124)</f>
        <v>　　　</v>
      </c>
      <c r="Q123" s="508"/>
      <c r="R123" s="508"/>
      <c r="S123" s="254" t="s">
        <v>593</v>
      </c>
      <c r="T123" s="254"/>
      <c r="U123" s="253"/>
      <c r="V123" s="253"/>
      <c r="W123" s="253"/>
      <c r="X123" s="291" t="str">
        <f>IF(【こちらを入力】定期検査報告書R!B125="","",【こちらを入力】定期検査報告書R!B125)</f>
        <v>□</v>
      </c>
      <c r="Y123" s="254" t="s">
        <v>594</v>
      </c>
      <c r="Z123" s="253"/>
      <c r="AA123" s="253"/>
      <c r="AB123" s="255"/>
      <c r="AC123" s="255"/>
      <c r="AD123" s="255"/>
      <c r="AE123" s="254"/>
      <c r="AF123" s="254"/>
      <c r="AG123" s="255" t="s">
        <v>533</v>
      </c>
      <c r="AH123" s="508" t="str">
        <f>IF(【こちらを入力】定期検査報告書R!E125="","",【こちらを入力】定期検査報告書R!E125)</f>
        <v/>
      </c>
      <c r="AI123" s="508"/>
      <c r="AJ123" s="508"/>
      <c r="AK123" s="254" t="s">
        <v>593</v>
      </c>
      <c r="AL123" s="254"/>
      <c r="AM123" s="254"/>
      <c r="AN123" s="254"/>
      <c r="AO123" s="253"/>
      <c r="AP123" s="253"/>
      <c r="AQ123" s="253"/>
      <c r="AR123" s="254"/>
      <c r="AS123" s="254"/>
      <c r="AT123" s="253"/>
      <c r="AU123" s="256"/>
      <c r="AV123" s="253"/>
    </row>
    <row r="124" spans="1:51" ht="16.5" customHeight="1" x14ac:dyDescent="0.2">
      <c r="A124" s="253"/>
      <c r="B124" s="253"/>
      <c r="C124" s="254"/>
      <c r="D124" s="261"/>
      <c r="E124" s="291" t="str">
        <f>IF(【こちらを入力】定期検査報告書R!B126="","",【こちらを入力】定期検査報告書R!B126)</f>
        <v>□</v>
      </c>
      <c r="F124" s="254" t="s">
        <v>595</v>
      </c>
      <c r="G124" s="254"/>
      <c r="H124" s="253"/>
      <c r="I124" s="255"/>
      <c r="J124" s="255"/>
      <c r="K124" s="259"/>
      <c r="L124" s="262"/>
      <c r="M124" s="262"/>
      <c r="N124" s="262"/>
      <c r="O124" s="262"/>
      <c r="P124" s="262"/>
      <c r="Q124" s="262"/>
      <c r="R124" s="262"/>
      <c r="S124" s="262"/>
      <c r="T124" s="262"/>
      <c r="U124" s="262"/>
      <c r="V124" s="262"/>
      <c r="W124" s="262"/>
      <c r="X124" s="291" t="str">
        <f>IF(【こちらを入力】定期検査報告書R!B127="","",【こちらを入力】定期検査報告書R!B127)</f>
        <v>□</v>
      </c>
      <c r="Y124" s="262" t="s">
        <v>42</v>
      </c>
      <c r="Z124" s="262"/>
      <c r="AA124" s="262"/>
      <c r="AB124" s="262"/>
      <c r="AC124" s="262"/>
      <c r="AD124" s="262" t="s">
        <v>596</v>
      </c>
      <c r="AE124" s="516" t="str">
        <f>IF(【こちらを入力】定期検査報告書R!D127="","",【こちらを入力】定期検査報告書R!D127)</f>
        <v/>
      </c>
      <c r="AF124" s="517"/>
      <c r="AG124" s="517"/>
      <c r="AH124" s="517"/>
      <c r="AI124" s="517"/>
      <c r="AJ124" s="517"/>
      <c r="AK124" s="517"/>
      <c r="AL124" s="517"/>
      <c r="AM124" s="517"/>
      <c r="AN124" s="517"/>
      <c r="AO124" s="517"/>
      <c r="AP124" s="517"/>
      <c r="AQ124" s="517"/>
      <c r="AR124" s="517"/>
      <c r="AS124" s="254" t="s">
        <v>548</v>
      </c>
      <c r="AT124" s="254"/>
      <c r="AU124" s="256"/>
      <c r="AV124" s="253"/>
    </row>
    <row r="125" spans="1:51" ht="16.5" customHeight="1" x14ac:dyDescent="0.2">
      <c r="A125" s="253"/>
      <c r="B125" s="253"/>
      <c r="C125" s="254" t="s">
        <v>597</v>
      </c>
      <c r="D125" s="254"/>
      <c r="E125" s="254"/>
      <c r="F125" s="254"/>
      <c r="G125" s="254"/>
      <c r="H125" s="255"/>
      <c r="I125" s="255"/>
      <c r="J125" s="253"/>
      <c r="K125" s="253"/>
      <c r="L125" s="254"/>
      <c r="M125" s="254"/>
      <c r="N125" s="254"/>
      <c r="O125" s="255"/>
      <c r="P125" s="254"/>
      <c r="Q125" s="255"/>
      <c r="R125" s="255"/>
      <c r="S125" s="255"/>
      <c r="T125" s="254"/>
      <c r="U125" s="254"/>
      <c r="V125" s="254"/>
      <c r="W125" s="254"/>
      <c r="X125" s="254"/>
      <c r="Y125" s="255"/>
      <c r="Z125" s="255"/>
      <c r="AA125" s="254"/>
      <c r="AB125" s="254"/>
      <c r="AC125" s="254"/>
      <c r="AD125" s="254"/>
      <c r="AE125" s="254"/>
      <c r="AF125" s="255"/>
      <c r="AG125" s="255"/>
      <c r="AH125" s="253"/>
      <c r="AI125" s="254"/>
      <c r="AJ125" s="254"/>
      <c r="AK125" s="254"/>
      <c r="AL125" s="254"/>
      <c r="AM125" s="254"/>
      <c r="AN125" s="254"/>
      <c r="AO125" s="254"/>
      <c r="AP125" s="254"/>
      <c r="AQ125" s="308"/>
      <c r="AR125" s="253"/>
      <c r="AS125" s="253"/>
      <c r="AT125" s="253"/>
      <c r="AU125" s="256"/>
      <c r="AV125" s="253"/>
    </row>
    <row r="126" spans="1:51" ht="16.5" customHeight="1" x14ac:dyDescent="0.2">
      <c r="A126" s="253"/>
      <c r="B126" s="253"/>
      <c r="C126" s="253"/>
      <c r="D126" s="261"/>
      <c r="E126" s="291" t="str">
        <f>IF(【こちらを入力】定期検査報告書R!B129="","",【こちらを入力】定期検査報告書R!B129)</f>
        <v>□</v>
      </c>
      <c r="F126" s="254" t="s">
        <v>66</v>
      </c>
      <c r="G126" s="254"/>
      <c r="H126" s="255"/>
      <c r="I126" s="255"/>
      <c r="J126" s="259"/>
      <c r="K126" s="254"/>
      <c r="L126" s="253"/>
      <c r="M126" s="254"/>
      <c r="N126" s="253"/>
      <c r="O126" s="253"/>
      <c r="P126" s="255" t="s">
        <v>533</v>
      </c>
      <c r="Q126" s="508" t="str">
        <f>IF(【こちらを入力】定期検査報告書R!D129="","",【こちらを入力】定期検査報告書R!D129)</f>
        <v/>
      </c>
      <c r="R126" s="508"/>
      <c r="S126" s="508"/>
      <c r="T126" s="254" t="s">
        <v>598</v>
      </c>
      <c r="U126" s="254"/>
      <c r="V126" s="253"/>
      <c r="W126" s="261"/>
      <c r="X126" s="291" t="str">
        <f>IF(【こちらを入力】定期検査報告書R!F129="","",【こちらを入力】定期検査報告書R!F129)</f>
        <v>□</v>
      </c>
      <c r="Y126" s="254" t="s">
        <v>67</v>
      </c>
      <c r="Z126" s="254"/>
      <c r="AA126" s="255"/>
      <c r="AB126" s="255"/>
      <c r="AC126" s="255"/>
      <c r="AD126" s="253"/>
      <c r="AE126" s="253"/>
      <c r="AF126" s="253"/>
      <c r="AG126" s="255" t="s">
        <v>533</v>
      </c>
      <c r="AH126" s="508" t="str">
        <f>IF(【こちらを入力】定期検査報告書R!I129="","",【こちらを入力】定期検査報告書R!I129)</f>
        <v/>
      </c>
      <c r="AI126" s="508"/>
      <c r="AJ126" s="508"/>
      <c r="AK126" s="254" t="s">
        <v>598</v>
      </c>
      <c r="AL126" s="255"/>
      <c r="AM126" s="253"/>
      <c r="AN126" s="253"/>
      <c r="AO126" s="254"/>
      <c r="AP126" s="254"/>
      <c r="AQ126" s="253"/>
      <c r="AR126" s="253"/>
      <c r="AS126" s="253"/>
      <c r="AT126" s="253"/>
      <c r="AU126" s="256"/>
      <c r="AV126" s="253"/>
    </row>
    <row r="127" spans="1:51" ht="16.5" customHeight="1" x14ac:dyDescent="0.2">
      <c r="A127" s="253"/>
      <c r="B127" s="253"/>
      <c r="C127" s="253"/>
      <c r="D127" s="261"/>
      <c r="E127" s="291" t="str">
        <f>IF(【こちらを入力】定期検査報告書R!B130="","",【こちらを入力】定期検査報告書R!B130)</f>
        <v>□</v>
      </c>
      <c r="F127" s="254" t="s">
        <v>68</v>
      </c>
      <c r="G127" s="254"/>
      <c r="H127" s="254"/>
      <c r="I127" s="254"/>
      <c r="J127" s="255"/>
      <c r="K127" s="254"/>
      <c r="L127" s="255"/>
      <c r="M127" s="254"/>
      <c r="N127" s="253"/>
      <c r="O127" s="253"/>
      <c r="P127" s="255" t="s">
        <v>533</v>
      </c>
      <c r="Q127" s="508" t="str">
        <f>IF(【こちらを入力】定期検査報告書R!E130="","",【こちらを入力】定期検査報告書R!E130)</f>
        <v/>
      </c>
      <c r="R127" s="508"/>
      <c r="S127" s="508"/>
      <c r="T127" s="254" t="s">
        <v>598</v>
      </c>
      <c r="U127" s="254"/>
      <c r="V127" s="254"/>
      <c r="W127" s="261"/>
      <c r="X127" s="291" t="str">
        <f>IF(【こちらを入力】定期検査報告書R!G130="","",【こちらを入力】定期検査報告書R!G130)</f>
        <v>□</v>
      </c>
      <c r="Y127" s="253" t="s">
        <v>599</v>
      </c>
      <c r="Z127" s="253"/>
      <c r="AA127" s="253"/>
      <c r="AB127" s="253"/>
      <c r="AC127" s="253"/>
      <c r="AD127" s="258"/>
      <c r="AE127" s="253"/>
      <c r="AF127" s="258"/>
      <c r="AG127" s="255" t="s">
        <v>533</v>
      </c>
      <c r="AH127" s="508" t="str">
        <f>IF(【こちらを入力】定期検査報告書R!I130="","",【こちらを入力】定期検査報告書R!I130)</f>
        <v/>
      </c>
      <c r="AI127" s="508"/>
      <c r="AJ127" s="508"/>
      <c r="AK127" s="253" t="s">
        <v>600</v>
      </c>
      <c r="AL127" s="253"/>
      <c r="AM127" s="253"/>
      <c r="AN127" s="253"/>
      <c r="AO127" s="254"/>
      <c r="AP127" s="254"/>
      <c r="AQ127" s="254"/>
      <c r="AR127" s="253"/>
      <c r="AS127" s="253"/>
      <c r="AT127" s="253"/>
      <c r="AU127" s="256"/>
      <c r="AV127" s="253"/>
    </row>
    <row r="128" spans="1:51" ht="16.5" customHeight="1" x14ac:dyDescent="0.2">
      <c r="A128" s="253"/>
      <c r="B128" s="253"/>
      <c r="C128" s="255"/>
      <c r="D128" s="261"/>
      <c r="E128" s="291" t="str">
        <f>IF(【こちらを入力】定期検査報告書R!B131="","",【こちらを入力】定期検査報告書R!B131)</f>
        <v>□</v>
      </c>
      <c r="F128" s="253" t="s">
        <v>601</v>
      </c>
      <c r="G128" s="253"/>
      <c r="H128" s="253"/>
      <c r="I128" s="253"/>
      <c r="J128" s="258"/>
      <c r="K128" s="255"/>
      <c r="L128" s="258"/>
      <c r="M128" s="253"/>
      <c r="N128" s="260"/>
      <c r="O128" s="253"/>
      <c r="P128" s="255" t="s">
        <v>533</v>
      </c>
      <c r="Q128" s="508" t="str">
        <f>IF(【こちらを入力】定期検査報告書R!D131="","",【こちらを入力】定期検査報告書R!D131)</f>
        <v/>
      </c>
      <c r="R128" s="508"/>
      <c r="S128" s="508"/>
      <c r="T128" s="253" t="s">
        <v>600</v>
      </c>
      <c r="U128" s="253"/>
      <c r="V128" s="255"/>
      <c r="W128" s="255"/>
      <c r="X128" s="255"/>
      <c r="Y128" s="253"/>
      <c r="Z128" s="253"/>
      <c r="AA128" s="309"/>
      <c r="AB128" s="309"/>
      <c r="AC128" s="255"/>
      <c r="AD128" s="255"/>
      <c r="AE128" s="254"/>
      <c r="AF128" s="253"/>
      <c r="AG128" s="253"/>
      <c r="AH128" s="255"/>
      <c r="AI128" s="296"/>
      <c r="AJ128" s="296"/>
      <c r="AK128" s="253"/>
      <c r="AL128" s="253"/>
      <c r="AM128" s="254"/>
      <c r="AN128" s="254"/>
      <c r="AO128" s="253"/>
      <c r="AP128" s="253"/>
      <c r="AQ128" s="255"/>
      <c r="AR128" s="255"/>
      <c r="AS128" s="255"/>
      <c r="AT128" s="253"/>
      <c r="AU128" s="256"/>
      <c r="AV128" s="253"/>
      <c r="AX128" s="239"/>
      <c r="AY128" s="240"/>
    </row>
    <row r="129" spans="1:50" ht="3" customHeight="1" x14ac:dyDescent="0.2">
      <c r="A129" s="256"/>
      <c r="B129" s="256"/>
      <c r="C129" s="256"/>
      <c r="D129" s="256"/>
      <c r="E129" s="256"/>
      <c r="F129" s="256"/>
      <c r="G129" s="256"/>
      <c r="H129" s="256"/>
      <c r="I129" s="301"/>
      <c r="J129" s="301"/>
      <c r="K129" s="256"/>
      <c r="L129" s="256"/>
      <c r="M129" s="256"/>
      <c r="N129" s="256"/>
      <c r="O129" s="256"/>
      <c r="P129" s="301"/>
      <c r="Q129" s="256"/>
      <c r="R129" s="256"/>
      <c r="S129" s="256"/>
      <c r="T129" s="256"/>
      <c r="U129" s="301"/>
      <c r="V129" s="301"/>
      <c r="W129" s="301"/>
      <c r="X129" s="306"/>
      <c r="Y129" s="306"/>
      <c r="Z129" s="306"/>
      <c r="AA129" s="306"/>
      <c r="AB129" s="299"/>
      <c r="AC129" s="299"/>
      <c r="AD129" s="299"/>
      <c r="AE129" s="256"/>
      <c r="AF129" s="256"/>
      <c r="AG129" s="256"/>
      <c r="AH129" s="256"/>
      <c r="AI129" s="256"/>
      <c r="AJ129" s="256"/>
      <c r="AK129" s="256"/>
      <c r="AL129" s="256"/>
      <c r="AM129" s="256"/>
      <c r="AN129" s="256"/>
      <c r="AO129" s="256"/>
      <c r="AP129" s="256"/>
      <c r="AQ129" s="256"/>
      <c r="AR129" s="256"/>
      <c r="AS129" s="256"/>
      <c r="AT129" s="253"/>
      <c r="AU129" s="256"/>
      <c r="AV129" s="253"/>
    </row>
    <row r="130" spans="1:50" ht="3" customHeight="1" x14ac:dyDescent="0.2">
      <c r="A130" s="256"/>
      <c r="B130" s="256"/>
      <c r="C130" s="256"/>
      <c r="D130" s="256"/>
      <c r="E130" s="256"/>
      <c r="F130" s="256"/>
      <c r="G130" s="256"/>
      <c r="H130" s="256"/>
      <c r="I130" s="301"/>
      <c r="J130" s="301"/>
      <c r="K130" s="256"/>
      <c r="L130" s="256"/>
      <c r="M130" s="256"/>
      <c r="N130" s="256"/>
      <c r="O130" s="256"/>
      <c r="P130" s="256"/>
      <c r="Q130" s="301"/>
      <c r="R130" s="301"/>
      <c r="S130" s="256"/>
      <c r="T130" s="256"/>
      <c r="U130" s="256"/>
      <c r="V130" s="256"/>
      <c r="W130" s="256"/>
      <c r="X130" s="301"/>
      <c r="Y130" s="301"/>
      <c r="Z130" s="306"/>
      <c r="AA130" s="306"/>
      <c r="AB130" s="306"/>
      <c r="AC130" s="306"/>
      <c r="AD130" s="306"/>
      <c r="AE130" s="299"/>
      <c r="AF130" s="299"/>
      <c r="AG130" s="256"/>
      <c r="AH130" s="256"/>
      <c r="AI130" s="256"/>
      <c r="AJ130" s="256"/>
      <c r="AK130" s="256"/>
      <c r="AL130" s="256"/>
      <c r="AM130" s="256"/>
      <c r="AN130" s="256"/>
      <c r="AO130" s="256"/>
      <c r="AP130" s="256"/>
      <c r="AQ130" s="256"/>
      <c r="AR130" s="256"/>
      <c r="AS130" s="256"/>
      <c r="AT130" s="253"/>
      <c r="AU130" s="256"/>
      <c r="AV130" s="253"/>
    </row>
    <row r="131" spans="1:50" ht="17.25" customHeight="1" x14ac:dyDescent="0.2">
      <c r="A131" s="253"/>
      <c r="B131" s="256" t="s">
        <v>602</v>
      </c>
      <c r="C131" s="256"/>
      <c r="D131" s="256"/>
      <c r="E131" s="256"/>
      <c r="F131" s="256"/>
      <c r="G131" s="256"/>
      <c r="H131" s="256"/>
      <c r="I131" s="310"/>
      <c r="J131" s="256"/>
      <c r="K131" s="256"/>
      <c r="L131" s="256"/>
      <c r="M131" s="256"/>
      <c r="N131" s="256"/>
      <c r="O131" s="256"/>
      <c r="P131" s="256"/>
      <c r="Q131" s="256"/>
      <c r="R131" s="256"/>
      <c r="S131" s="256"/>
      <c r="T131" s="256"/>
      <c r="U131" s="256"/>
      <c r="V131" s="256"/>
      <c r="W131" s="256"/>
      <c r="X131" s="256"/>
      <c r="Y131" s="256"/>
      <c r="Z131" s="256"/>
      <c r="AA131" s="256"/>
      <c r="AB131" s="256"/>
      <c r="AC131" s="256"/>
      <c r="AD131" s="256"/>
      <c r="AE131" s="256"/>
      <c r="AF131" s="256"/>
      <c r="AG131" s="256"/>
      <c r="AH131" s="256"/>
      <c r="AI131" s="256"/>
      <c r="AJ131" s="256"/>
      <c r="AK131" s="256"/>
      <c r="AL131" s="256"/>
      <c r="AM131" s="256"/>
      <c r="AN131" s="256"/>
      <c r="AO131" s="256"/>
      <c r="AP131" s="256"/>
      <c r="AQ131" s="256"/>
      <c r="AR131" s="256"/>
      <c r="AS131" s="256"/>
      <c r="AT131" s="253"/>
      <c r="AU131" s="256"/>
      <c r="AV131" s="253"/>
    </row>
    <row r="132" spans="1:50" ht="16.5" customHeight="1" x14ac:dyDescent="0.2">
      <c r="A132" s="256"/>
      <c r="B132" s="256"/>
      <c r="C132" s="253"/>
      <c r="D132" s="263"/>
      <c r="E132" s="511" t="str">
        <f>IF(【こちらを入力】定期検査報告書R!B147="","",【こちらを入力】定期検査報告書R!B147)</f>
        <v/>
      </c>
      <c r="F132" s="511"/>
      <c r="G132" s="511"/>
      <c r="H132" s="511"/>
      <c r="I132" s="511"/>
      <c r="J132" s="511"/>
      <c r="K132" s="511"/>
      <c r="L132" s="511"/>
      <c r="M132" s="511"/>
      <c r="N132" s="511"/>
      <c r="O132" s="511"/>
      <c r="P132" s="511"/>
      <c r="Q132" s="511"/>
      <c r="R132" s="511"/>
      <c r="S132" s="511"/>
      <c r="T132" s="511"/>
      <c r="U132" s="511"/>
      <c r="V132" s="511"/>
      <c r="W132" s="511"/>
      <c r="X132" s="511"/>
      <c r="Y132" s="511"/>
      <c r="Z132" s="511"/>
      <c r="AA132" s="511"/>
      <c r="AB132" s="511"/>
      <c r="AC132" s="511"/>
      <c r="AD132" s="511"/>
      <c r="AE132" s="511"/>
      <c r="AF132" s="511"/>
      <c r="AG132" s="511"/>
      <c r="AH132" s="511"/>
      <c r="AI132" s="511"/>
      <c r="AJ132" s="511"/>
      <c r="AK132" s="511"/>
      <c r="AL132" s="511"/>
      <c r="AM132" s="511"/>
      <c r="AN132" s="511"/>
      <c r="AO132" s="511"/>
      <c r="AP132" s="511"/>
      <c r="AQ132" s="511"/>
      <c r="AR132" s="511"/>
      <c r="AS132" s="511"/>
      <c r="AT132" s="253"/>
      <c r="AU132" s="256"/>
      <c r="AV132" s="253"/>
    </row>
    <row r="133" spans="1:50" ht="16.5" customHeight="1" x14ac:dyDescent="0.2">
      <c r="A133" s="256"/>
      <c r="B133" s="256"/>
      <c r="C133" s="256"/>
      <c r="D133" s="256"/>
      <c r="E133" s="511" t="str">
        <f>IF(【こちらを入力】定期検査報告書R!B148="","",【こちらを入力】定期検査報告書R!B148)</f>
        <v/>
      </c>
      <c r="F133" s="511"/>
      <c r="G133" s="511"/>
      <c r="H133" s="511"/>
      <c r="I133" s="511"/>
      <c r="J133" s="511"/>
      <c r="K133" s="511"/>
      <c r="L133" s="511"/>
      <c r="M133" s="511"/>
      <c r="N133" s="511"/>
      <c r="O133" s="511"/>
      <c r="P133" s="511"/>
      <c r="Q133" s="511"/>
      <c r="R133" s="511"/>
      <c r="S133" s="511"/>
      <c r="T133" s="511"/>
      <c r="U133" s="511"/>
      <c r="V133" s="511"/>
      <c r="W133" s="511"/>
      <c r="X133" s="511"/>
      <c r="Y133" s="511"/>
      <c r="Z133" s="511"/>
      <c r="AA133" s="511"/>
      <c r="AB133" s="511"/>
      <c r="AC133" s="511"/>
      <c r="AD133" s="511"/>
      <c r="AE133" s="511"/>
      <c r="AF133" s="511"/>
      <c r="AG133" s="511"/>
      <c r="AH133" s="511"/>
      <c r="AI133" s="511"/>
      <c r="AJ133" s="511"/>
      <c r="AK133" s="511"/>
      <c r="AL133" s="511"/>
      <c r="AM133" s="511"/>
      <c r="AN133" s="511"/>
      <c r="AO133" s="511"/>
      <c r="AP133" s="511"/>
      <c r="AQ133" s="511"/>
      <c r="AR133" s="511"/>
      <c r="AS133" s="511"/>
      <c r="AT133" s="253"/>
      <c r="AU133" s="256"/>
      <c r="AV133" s="253"/>
    </row>
    <row r="134" spans="1:50" ht="4.5" customHeight="1" x14ac:dyDescent="0.2">
      <c r="A134" s="256"/>
      <c r="B134" s="256"/>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c r="AB134" s="256"/>
      <c r="AC134" s="256"/>
      <c r="AD134" s="256"/>
      <c r="AE134" s="256"/>
      <c r="AF134" s="256"/>
      <c r="AG134" s="256"/>
      <c r="AH134" s="256"/>
      <c r="AI134" s="256"/>
      <c r="AJ134" s="256"/>
      <c r="AK134" s="256"/>
      <c r="AL134" s="256"/>
      <c r="AM134" s="256"/>
      <c r="AN134" s="256"/>
      <c r="AO134" s="256"/>
      <c r="AP134" s="256"/>
      <c r="AQ134" s="256"/>
      <c r="AR134" s="256"/>
      <c r="AS134" s="256"/>
      <c r="AT134" s="253"/>
      <c r="AU134" s="256"/>
      <c r="AV134" s="253"/>
    </row>
    <row r="135" spans="1:50" ht="13.5" customHeight="1" x14ac:dyDescent="0.2">
      <c r="A135" s="253"/>
      <c r="B135" s="253" t="s">
        <v>373</v>
      </c>
      <c r="C135" s="253"/>
      <c r="D135" s="253"/>
      <c r="E135" s="253"/>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53"/>
      <c r="AK135" s="253"/>
      <c r="AL135" s="253"/>
      <c r="AM135" s="253"/>
      <c r="AN135" s="253"/>
      <c r="AO135" s="253"/>
      <c r="AP135" s="253"/>
      <c r="AQ135" s="253"/>
      <c r="AR135" s="253"/>
      <c r="AS135" s="253"/>
      <c r="AT135" s="253"/>
      <c r="AU135" s="256"/>
      <c r="AV135" s="253"/>
      <c r="AX135" s="239"/>
    </row>
    <row r="136" spans="1:50" ht="16.5" customHeight="1" x14ac:dyDescent="0.2">
      <c r="A136" s="253"/>
      <c r="B136" s="518" t="s">
        <v>603</v>
      </c>
      <c r="C136" s="518"/>
      <c r="D136" s="518"/>
      <c r="E136" s="518"/>
      <c r="F136" s="518"/>
      <c r="G136" s="518"/>
      <c r="H136" s="518"/>
      <c r="I136" s="518"/>
      <c r="J136" s="518"/>
      <c r="K136" s="518"/>
      <c r="L136" s="518"/>
      <c r="M136" s="518"/>
      <c r="N136" s="518"/>
      <c r="O136" s="518"/>
      <c r="P136" s="518"/>
      <c r="Q136" s="518"/>
      <c r="R136" s="518"/>
      <c r="S136" s="518"/>
      <c r="T136" s="518"/>
      <c r="U136" s="518"/>
      <c r="V136" s="518"/>
      <c r="W136" s="518"/>
      <c r="X136" s="518"/>
      <c r="Y136" s="518"/>
      <c r="Z136" s="518"/>
      <c r="AA136" s="518"/>
      <c r="AB136" s="518"/>
      <c r="AC136" s="518"/>
      <c r="AD136" s="518"/>
      <c r="AE136" s="518"/>
      <c r="AF136" s="518"/>
      <c r="AG136" s="518"/>
      <c r="AH136" s="518"/>
      <c r="AI136" s="518"/>
      <c r="AJ136" s="518"/>
      <c r="AK136" s="518"/>
      <c r="AL136" s="518"/>
      <c r="AM136" s="518"/>
      <c r="AN136" s="518"/>
      <c r="AO136" s="518"/>
      <c r="AP136" s="518"/>
      <c r="AQ136" s="518"/>
      <c r="AR136" s="518"/>
      <c r="AS136" s="518"/>
      <c r="AT136" s="518"/>
      <c r="AU136" s="256"/>
      <c r="AV136" s="253"/>
      <c r="AX136" s="239"/>
    </row>
    <row r="137" spans="1:50" ht="16.5" customHeight="1" x14ac:dyDescent="0.2">
      <c r="A137" s="253"/>
      <c r="B137" s="518" t="s">
        <v>604</v>
      </c>
      <c r="C137" s="518"/>
      <c r="D137" s="518"/>
      <c r="E137" s="518"/>
      <c r="F137" s="518"/>
      <c r="G137" s="518"/>
      <c r="H137" s="518"/>
      <c r="I137" s="518"/>
      <c r="J137" s="518"/>
      <c r="K137" s="518"/>
      <c r="L137" s="518"/>
      <c r="M137" s="518"/>
      <c r="N137" s="518"/>
      <c r="O137" s="518"/>
      <c r="P137" s="518"/>
      <c r="Q137" s="518"/>
      <c r="R137" s="518"/>
      <c r="S137" s="518"/>
      <c r="T137" s="518"/>
      <c r="U137" s="518"/>
      <c r="V137" s="518"/>
      <c r="W137" s="518"/>
      <c r="X137" s="518"/>
      <c r="Y137" s="518"/>
      <c r="Z137" s="518"/>
      <c r="AA137" s="518"/>
      <c r="AB137" s="518"/>
      <c r="AC137" s="518"/>
      <c r="AD137" s="518"/>
      <c r="AE137" s="518"/>
      <c r="AF137" s="518"/>
      <c r="AG137" s="518"/>
      <c r="AH137" s="518"/>
      <c r="AI137" s="518"/>
      <c r="AJ137" s="518"/>
      <c r="AK137" s="518"/>
      <c r="AL137" s="518"/>
      <c r="AM137" s="518"/>
      <c r="AN137" s="518"/>
      <c r="AO137" s="518"/>
      <c r="AP137" s="518"/>
      <c r="AQ137" s="518"/>
      <c r="AR137" s="518"/>
      <c r="AS137" s="518"/>
      <c r="AT137" s="518"/>
      <c r="AU137" s="256"/>
      <c r="AV137" s="253"/>
      <c r="AX137" s="239"/>
    </row>
    <row r="138" spans="1:50" s="264" customFormat="1" ht="16.5" customHeight="1" x14ac:dyDescent="0.2">
      <c r="A138" s="311"/>
      <c r="B138" s="311"/>
      <c r="C138" s="311"/>
      <c r="D138" s="312"/>
      <c r="E138" s="312"/>
      <c r="F138" s="312"/>
      <c r="G138" s="312"/>
      <c r="H138" s="312"/>
      <c r="I138" s="312"/>
      <c r="J138" s="312"/>
      <c r="K138" s="312"/>
      <c r="L138" s="312"/>
      <c r="M138" s="312"/>
      <c r="N138" s="312"/>
      <c r="O138" s="312"/>
      <c r="P138" s="312"/>
      <c r="Q138" s="312"/>
      <c r="R138" s="312"/>
      <c r="S138" s="312"/>
      <c r="T138" s="312"/>
      <c r="U138" s="312"/>
      <c r="V138" s="312"/>
      <c r="W138" s="312"/>
      <c r="X138" s="312"/>
      <c r="Y138" s="312"/>
      <c r="Z138" s="312"/>
      <c r="AA138" s="312"/>
      <c r="AB138" s="312"/>
      <c r="AC138" s="312"/>
      <c r="AD138" s="312"/>
      <c r="AE138" s="312"/>
      <c r="AF138" s="312"/>
      <c r="AG138" s="312"/>
      <c r="AH138" s="312"/>
      <c r="AI138" s="312"/>
      <c r="AJ138" s="312"/>
      <c r="AK138" s="312"/>
      <c r="AL138" s="312"/>
      <c r="AM138" s="312"/>
      <c r="AN138" s="312"/>
      <c r="AO138" s="312"/>
      <c r="AP138" s="312"/>
      <c r="AQ138" s="312"/>
      <c r="AR138" s="312"/>
      <c r="AS138" s="312"/>
      <c r="AT138" s="312"/>
      <c r="AU138" s="454"/>
      <c r="AV138" s="311"/>
      <c r="AX138" s="265"/>
    </row>
  </sheetData>
  <sheetProtection algorithmName="SHA-512" hashValue="LwuSXiCwHRL9Vn9oCt1vhlrMD2BIbzb/Li5zsSCU6L4wj5PgnBCgHRIi6z+vFW4LeZMP6/jsqcVSi5vqQ8wwdg==" saltValue="EHH+UghtZQ+TDMTadL77Kg==" spinCount="100000" sheet="1" objects="1" scenarios="1"/>
  <mergeCells count="107">
    <mergeCell ref="E133:AS133"/>
    <mergeCell ref="B136:AT136"/>
    <mergeCell ref="B137:AT137"/>
    <mergeCell ref="Q126:S126"/>
    <mergeCell ref="AH126:AJ126"/>
    <mergeCell ref="Q127:S127"/>
    <mergeCell ref="AH127:AJ127"/>
    <mergeCell ref="Q128:S128"/>
    <mergeCell ref="E132:AS132"/>
    <mergeCell ref="O116:S116"/>
    <mergeCell ref="O117:AS117"/>
    <mergeCell ref="O118:W118"/>
    <mergeCell ref="P123:R123"/>
    <mergeCell ref="AH123:AJ123"/>
    <mergeCell ref="AE124:AR124"/>
    <mergeCell ref="O112:AS112"/>
    <mergeCell ref="O113:AS113"/>
    <mergeCell ref="O114:AS114"/>
    <mergeCell ref="P115:Q115"/>
    <mergeCell ref="Z115:AE115"/>
    <mergeCell ref="AM115:AR115"/>
    <mergeCell ref="O107:AS107"/>
    <mergeCell ref="O108:W108"/>
    <mergeCell ref="P110:Q110"/>
    <mergeCell ref="Z110:AG110"/>
    <mergeCell ref="AM110:AR110"/>
    <mergeCell ref="AM111:AR111"/>
    <mergeCell ref="O103:AS103"/>
    <mergeCell ref="O104:AS104"/>
    <mergeCell ref="P105:Q105"/>
    <mergeCell ref="Z105:AE105"/>
    <mergeCell ref="AM105:AR105"/>
    <mergeCell ref="O106:S106"/>
    <mergeCell ref="O98:W98"/>
    <mergeCell ref="P100:Q100"/>
    <mergeCell ref="Z100:AG100"/>
    <mergeCell ref="AM100:AR100"/>
    <mergeCell ref="AM101:AR101"/>
    <mergeCell ref="O102:AS102"/>
    <mergeCell ref="O94:AS94"/>
    <mergeCell ref="P95:Q95"/>
    <mergeCell ref="Z95:AE95"/>
    <mergeCell ref="AM95:AR95"/>
    <mergeCell ref="O96:S96"/>
    <mergeCell ref="O97:AS97"/>
    <mergeCell ref="P90:Q90"/>
    <mergeCell ref="Z90:AG90"/>
    <mergeCell ref="AM90:AR90"/>
    <mergeCell ref="AM91:AR91"/>
    <mergeCell ref="O92:AS92"/>
    <mergeCell ref="O93:AS93"/>
    <mergeCell ref="R83:S83"/>
    <mergeCell ref="T83:U83"/>
    <mergeCell ref="W83:X83"/>
    <mergeCell ref="Z83:AA83"/>
    <mergeCell ref="R84:S84"/>
    <mergeCell ref="T84:U84"/>
    <mergeCell ref="W84:X84"/>
    <mergeCell ref="Z84:AA84"/>
    <mergeCell ref="T78:U78"/>
    <mergeCell ref="V78:W78"/>
    <mergeCell ref="Y78:Z78"/>
    <mergeCell ref="AB78:AC78"/>
    <mergeCell ref="AH78:AR78"/>
    <mergeCell ref="AG79:AS79"/>
    <mergeCell ref="T76:U76"/>
    <mergeCell ref="V76:W76"/>
    <mergeCell ref="Y76:Z76"/>
    <mergeCell ref="AB76:AC76"/>
    <mergeCell ref="AH76:AR76"/>
    <mergeCell ref="AG77:AS77"/>
    <mergeCell ref="V48:AR48"/>
    <mergeCell ref="A65:AQ65"/>
    <mergeCell ref="O70:Q70"/>
    <mergeCell ref="V70:X70"/>
    <mergeCell ref="M71:S71"/>
    <mergeCell ref="M72:S72"/>
    <mergeCell ref="M44:AS44"/>
    <mergeCell ref="M45:AS45"/>
    <mergeCell ref="M46:AS46"/>
    <mergeCell ref="X47:Y47"/>
    <mergeCell ref="Z47:AA47"/>
    <mergeCell ref="AC47:AD47"/>
    <mergeCell ref="O26:AS26"/>
    <mergeCell ref="O27:AS27"/>
    <mergeCell ref="O28:AS28"/>
    <mergeCell ref="M41:AS41"/>
    <mergeCell ref="M42:AS42"/>
    <mergeCell ref="M43:AS43"/>
    <mergeCell ref="O14:AS14"/>
    <mergeCell ref="O18:AS18"/>
    <mergeCell ref="O20:U20"/>
    <mergeCell ref="O21:AS21"/>
    <mergeCell ref="O25:AS25"/>
    <mergeCell ref="K25:N25"/>
    <mergeCell ref="M39:AS39"/>
    <mergeCell ref="M40:AS40"/>
    <mergeCell ref="M38:AS38"/>
    <mergeCell ref="B4:AS4"/>
    <mergeCell ref="B5:AS5"/>
    <mergeCell ref="B6:AS6"/>
    <mergeCell ref="O11:AS11"/>
    <mergeCell ref="O13:U13"/>
    <mergeCell ref="O12:AC12"/>
    <mergeCell ref="AE12:AS12"/>
    <mergeCell ref="O19:AC19"/>
    <mergeCell ref="AE19:AS19"/>
  </mergeCells>
  <phoneticPr fontId="2"/>
  <dataValidations count="3">
    <dataValidation imeMode="hiragana" allowBlank="1" showInputMessage="1" showErrorMessage="1" promptTitle="改善予定がない場合は、必ずその理由を記入してください。" prompt="所有者または管理者に確認した上で、記入してください。" sqref="V48" xr:uid="{5F67FB30-D51B-4E3B-821D-E856337B9898}"/>
    <dataValidation imeMode="hiragana" allowBlank="1" showInputMessage="1" showErrorMessage="1" sqref="T76:U76 T78:U78 R83:S84 X47:AA47 A6 T84:U84" xr:uid="{DB763613-9C33-4FDB-B291-F039147A4033}"/>
    <dataValidation imeMode="fullAlpha" allowBlank="1" showInputMessage="1" showErrorMessage="1" sqref="V78 V76 T83" xr:uid="{E1541797-7E32-4359-9A37-7F44ACB8F7EB}"/>
  </dataValidations>
  <pageMargins left="0.7" right="0.7" top="0.75" bottom="0.75" header="0.3" footer="0.3"/>
  <pageSetup paperSize="9" scale="87" orientation="portrait" horizontalDpi="300" verticalDpi="300" r:id="rId1"/>
  <rowBreaks count="1" manualBreakCount="1">
    <brk id="64" max="16383" man="1"/>
  </rowBreaks>
  <ignoredErrors>
    <ignoredError sqref="X47:AA47 T76:W76 V78 T78 R83:T83 U83 S84:T84 R84 U8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7A436-AA6A-4859-B22F-C382BB272382}">
  <sheetPr>
    <tabColor theme="9" tint="0.59999389629810485"/>
  </sheetPr>
  <dimension ref="A1:O57"/>
  <sheetViews>
    <sheetView view="pageBreakPreview" zoomScaleNormal="100" zoomScaleSheetLayoutView="100" workbookViewId="0">
      <selection activeCell="P28" sqref="P28"/>
    </sheetView>
  </sheetViews>
  <sheetFormatPr defaultColWidth="9.09765625" defaultRowHeight="9.5" x14ac:dyDescent="0.2"/>
  <cols>
    <col min="1" max="1" width="4.69921875" style="182" customWidth="1"/>
    <col min="2" max="2" width="11.3984375" style="182" customWidth="1"/>
    <col min="3" max="3" width="28.796875" style="182" customWidth="1"/>
    <col min="4" max="4" width="35.09765625" style="182" customWidth="1"/>
    <col min="5" max="5" width="10.296875" style="182" hidden="1" customWidth="1"/>
    <col min="6" max="7" width="6.8984375" style="182" customWidth="1"/>
    <col min="8" max="8" width="7.59765625" style="182" customWidth="1"/>
    <col min="9" max="9" width="9.59765625" style="182" customWidth="1"/>
    <col min="10" max="10" width="2.59765625" style="182" customWidth="1"/>
    <col min="11" max="14" width="0" style="182" hidden="1" customWidth="1"/>
    <col min="15" max="15" width="10.796875" style="182" hidden="1" customWidth="1"/>
    <col min="16" max="16384" width="9.09765625" style="182"/>
  </cols>
  <sheetData>
    <row r="1" spans="1:15" x14ac:dyDescent="0.2">
      <c r="A1" s="313"/>
      <c r="B1" s="313"/>
      <c r="C1" s="313"/>
      <c r="D1" s="313"/>
      <c r="E1" s="313"/>
      <c r="F1" s="313"/>
      <c r="G1" s="313"/>
      <c r="H1" s="313"/>
      <c r="I1" s="313"/>
    </row>
    <row r="2" spans="1:15" x14ac:dyDescent="0.2">
      <c r="A2" s="314" t="s">
        <v>307</v>
      </c>
      <c r="B2" s="315"/>
      <c r="C2" s="315"/>
      <c r="D2" s="315"/>
      <c r="E2" s="315"/>
      <c r="F2" s="315"/>
      <c r="G2" s="315"/>
      <c r="H2" s="315" t="s">
        <v>469</v>
      </c>
      <c r="I2" s="337"/>
    </row>
    <row r="3" spans="1:15" ht="13" x14ac:dyDescent="0.2">
      <c r="A3" s="522" t="s">
        <v>308</v>
      </c>
      <c r="B3" s="523"/>
      <c r="C3" s="523"/>
      <c r="D3" s="523"/>
      <c r="E3" s="523"/>
      <c r="F3" s="523"/>
      <c r="G3" s="523"/>
      <c r="H3" s="523"/>
      <c r="I3" s="523"/>
      <c r="K3" s="203" t="s">
        <v>43</v>
      </c>
      <c r="L3" s="203" t="s">
        <v>43</v>
      </c>
    </row>
    <row r="4" spans="1:15" ht="13.5" customHeight="1" x14ac:dyDescent="0.2">
      <c r="A4" s="524" t="s">
        <v>309</v>
      </c>
      <c r="B4" s="524"/>
      <c r="C4" s="524"/>
      <c r="D4" s="524"/>
      <c r="E4" s="524"/>
      <c r="F4" s="524"/>
      <c r="G4" s="524"/>
      <c r="H4" s="524"/>
      <c r="I4" s="524"/>
      <c r="K4" s="203" t="s">
        <v>470</v>
      </c>
    </row>
    <row r="5" spans="1:15" ht="12" x14ac:dyDescent="0.2">
      <c r="A5" s="305"/>
      <c r="B5" s="315"/>
      <c r="C5" s="315"/>
      <c r="D5" s="315"/>
      <c r="E5" s="315"/>
      <c r="F5" s="315"/>
      <c r="G5" s="315"/>
      <c r="H5" s="315"/>
      <c r="I5" s="315"/>
      <c r="K5" s="203"/>
    </row>
    <row r="6" spans="1:15" ht="13.5" customHeight="1" x14ac:dyDescent="0.2">
      <c r="A6" s="525" t="s">
        <v>310</v>
      </c>
      <c r="B6" s="526"/>
      <c r="C6" s="316"/>
      <c r="D6" s="531" t="s">
        <v>311</v>
      </c>
      <c r="E6" s="532"/>
      <c r="F6" s="532"/>
      <c r="G6" s="533"/>
      <c r="H6" s="534" t="s">
        <v>312</v>
      </c>
      <c r="I6" s="535"/>
      <c r="K6" s="203" t="s">
        <v>96</v>
      </c>
    </row>
    <row r="7" spans="1:15" ht="13.5" customHeight="1" x14ac:dyDescent="0.2">
      <c r="A7" s="527"/>
      <c r="B7" s="528"/>
      <c r="C7" s="317" t="s">
        <v>313</v>
      </c>
      <c r="D7" s="536"/>
      <c r="E7" s="537"/>
      <c r="F7" s="537"/>
      <c r="G7" s="538"/>
      <c r="H7" s="539"/>
      <c r="I7" s="540"/>
    </row>
    <row r="8" spans="1:15" ht="13.5" customHeight="1" x14ac:dyDescent="0.2">
      <c r="A8" s="527"/>
      <c r="B8" s="528"/>
      <c r="C8" s="541" t="s">
        <v>314</v>
      </c>
      <c r="D8" s="536"/>
      <c r="E8" s="537"/>
      <c r="F8" s="537"/>
      <c r="G8" s="538"/>
      <c r="H8" s="539"/>
      <c r="I8" s="540"/>
    </row>
    <row r="9" spans="1:15" ht="13.5" customHeight="1" x14ac:dyDescent="0.2">
      <c r="A9" s="529"/>
      <c r="B9" s="530"/>
      <c r="C9" s="542"/>
      <c r="D9" s="536"/>
      <c r="E9" s="537"/>
      <c r="F9" s="537"/>
      <c r="G9" s="538"/>
      <c r="H9" s="539"/>
      <c r="I9" s="540"/>
    </row>
    <row r="10" spans="1:15" x14ac:dyDescent="0.2">
      <c r="A10" s="315"/>
      <c r="B10" s="315"/>
      <c r="C10" s="315"/>
      <c r="D10" s="315"/>
      <c r="E10" s="315"/>
      <c r="F10" s="315"/>
      <c r="G10" s="315"/>
      <c r="H10" s="315"/>
      <c r="I10" s="315"/>
    </row>
    <row r="11" spans="1:15" ht="12" customHeight="1" x14ac:dyDescent="0.2">
      <c r="A11" s="543" t="s">
        <v>315</v>
      </c>
      <c r="B11" s="546" t="s">
        <v>316</v>
      </c>
      <c r="C11" s="547"/>
      <c r="D11" s="543" t="s">
        <v>471</v>
      </c>
      <c r="E11" s="552" t="s">
        <v>318</v>
      </c>
      <c r="F11" s="534" t="s">
        <v>319</v>
      </c>
      <c r="G11" s="554"/>
      <c r="H11" s="555"/>
      <c r="I11" s="543" t="s">
        <v>320</v>
      </c>
      <c r="J11" s="183"/>
      <c r="K11" s="183"/>
      <c r="L11" s="519" t="s">
        <v>472</v>
      </c>
      <c r="M11" s="519" t="s">
        <v>478</v>
      </c>
      <c r="N11" s="184" t="s">
        <v>473</v>
      </c>
      <c r="O11" s="184" t="s">
        <v>474</v>
      </c>
    </row>
    <row r="12" spans="1:15" ht="11.25" customHeight="1" x14ac:dyDescent="0.2">
      <c r="A12" s="544"/>
      <c r="B12" s="548"/>
      <c r="C12" s="524"/>
      <c r="D12" s="544"/>
      <c r="E12" s="553"/>
      <c r="F12" s="544" t="s">
        <v>321</v>
      </c>
      <c r="G12" s="318" t="s">
        <v>322</v>
      </c>
      <c r="H12" s="319"/>
      <c r="I12" s="544"/>
      <c r="J12" s="183"/>
      <c r="K12" s="183"/>
      <c r="L12" s="520"/>
      <c r="M12" s="520"/>
      <c r="N12" s="197"/>
      <c r="O12" s="197"/>
    </row>
    <row r="13" spans="1:15" ht="21" customHeight="1" thickBot="1" x14ac:dyDescent="0.25">
      <c r="A13" s="545"/>
      <c r="B13" s="549"/>
      <c r="C13" s="550"/>
      <c r="D13" s="551"/>
      <c r="E13" s="320"/>
      <c r="F13" s="545"/>
      <c r="G13" s="321"/>
      <c r="H13" s="322" t="s">
        <v>323</v>
      </c>
      <c r="I13" s="545"/>
      <c r="J13" s="183"/>
      <c r="K13" s="183"/>
      <c r="L13" s="521"/>
      <c r="M13" s="521"/>
      <c r="N13" s="197"/>
      <c r="O13" s="197"/>
    </row>
    <row r="14" spans="1:15" ht="13.5" customHeight="1" thickBot="1" x14ac:dyDescent="0.25">
      <c r="A14" s="323" t="s">
        <v>324</v>
      </c>
      <c r="B14" s="556" t="s">
        <v>325</v>
      </c>
      <c r="C14" s="324" t="s">
        <v>326</v>
      </c>
      <c r="D14" s="324" t="s">
        <v>327</v>
      </c>
      <c r="E14" s="325"/>
      <c r="F14" s="338"/>
      <c r="G14" s="338"/>
      <c r="H14" s="338"/>
      <c r="I14" s="339"/>
      <c r="L14" s="204" t="str">
        <f>IF(AND(G14="○",H14=""),"×","○")</f>
        <v>○</v>
      </c>
      <c r="M14" s="214">
        <f>COUNTIF($F14,"-")</f>
        <v>0</v>
      </c>
      <c r="N14" s="214">
        <f>COUNTIF($G14,"○")</f>
        <v>0</v>
      </c>
      <c r="O14" s="214">
        <f>COUNTIF($H14,"○")</f>
        <v>0</v>
      </c>
    </row>
    <row r="15" spans="1:15" ht="13.5" customHeight="1" x14ac:dyDescent="0.2">
      <c r="A15" s="326" t="s">
        <v>328</v>
      </c>
      <c r="B15" s="556"/>
      <c r="C15" s="558" t="s">
        <v>329</v>
      </c>
      <c r="D15" s="327" t="s">
        <v>330</v>
      </c>
      <c r="E15" s="317"/>
      <c r="F15" s="338"/>
      <c r="G15" s="340"/>
      <c r="H15" s="340"/>
      <c r="I15" s="341"/>
      <c r="L15" s="204" t="str">
        <f t="shared" ref="L15:L30" si="0">IF(AND(G15="○",H15=""),"×","○")</f>
        <v>○</v>
      </c>
      <c r="M15" s="199"/>
      <c r="N15" s="199"/>
      <c r="O15" s="199"/>
    </row>
    <row r="16" spans="1:15" ht="13.5" customHeight="1" thickBot="1" x14ac:dyDescent="0.25">
      <c r="A16" s="326" t="s">
        <v>331</v>
      </c>
      <c r="B16" s="556"/>
      <c r="C16" s="558"/>
      <c r="D16" s="327" t="s">
        <v>332</v>
      </c>
      <c r="E16" s="317"/>
      <c r="F16" s="338"/>
      <c r="G16" s="340"/>
      <c r="H16" s="340"/>
      <c r="I16" s="341"/>
      <c r="L16" s="210" t="str">
        <f t="shared" si="0"/>
        <v>○</v>
      </c>
      <c r="M16" s="202">
        <f>COUNTIF($F15:$F16,"-")</f>
        <v>0</v>
      </c>
      <c r="N16" s="202">
        <f>COUNTIF($G15:$G16,"○")</f>
        <v>0</v>
      </c>
      <c r="O16" s="202">
        <f>COUNTIF($H15:$H16,"○")</f>
        <v>0</v>
      </c>
    </row>
    <row r="17" spans="1:15" ht="13.5" customHeight="1" thickBot="1" x14ac:dyDescent="0.25">
      <c r="A17" s="326" t="s">
        <v>333</v>
      </c>
      <c r="B17" s="557"/>
      <c r="C17" s="327" t="s">
        <v>334</v>
      </c>
      <c r="D17" s="327" t="s">
        <v>335</v>
      </c>
      <c r="E17" s="317"/>
      <c r="F17" s="338"/>
      <c r="G17" s="340"/>
      <c r="H17" s="340"/>
      <c r="I17" s="341"/>
      <c r="L17" s="204" t="str">
        <f t="shared" si="0"/>
        <v>○</v>
      </c>
      <c r="M17" s="202">
        <f>COUNTIF($F17,"-")</f>
        <v>0</v>
      </c>
      <c r="N17" s="202">
        <f>COUNTIF($G17,"○")</f>
        <v>0</v>
      </c>
      <c r="O17" s="202">
        <f>COUNTIF($H17,"○")</f>
        <v>0</v>
      </c>
    </row>
    <row r="18" spans="1:15" ht="13.5" customHeight="1" x14ac:dyDescent="0.2">
      <c r="A18" s="326" t="s">
        <v>336</v>
      </c>
      <c r="B18" s="559" t="s">
        <v>337</v>
      </c>
      <c r="C18" s="559" t="s">
        <v>338</v>
      </c>
      <c r="D18" s="328" t="s">
        <v>339</v>
      </c>
      <c r="E18" s="317"/>
      <c r="F18" s="340"/>
      <c r="G18" s="340"/>
      <c r="H18" s="340"/>
      <c r="I18" s="341"/>
      <c r="L18" s="204" t="str">
        <f t="shared" si="0"/>
        <v>○</v>
      </c>
      <c r="M18" s="199"/>
      <c r="N18" s="199"/>
      <c r="O18" s="199"/>
    </row>
    <row r="19" spans="1:15" ht="13.5" customHeight="1" thickBot="1" x14ac:dyDescent="0.25">
      <c r="A19" s="326" t="s">
        <v>340</v>
      </c>
      <c r="B19" s="559"/>
      <c r="C19" s="559"/>
      <c r="D19" s="328" t="s">
        <v>341</v>
      </c>
      <c r="E19" s="317"/>
      <c r="F19" s="340"/>
      <c r="G19" s="340"/>
      <c r="H19" s="340"/>
      <c r="I19" s="341"/>
      <c r="L19" s="210" t="str">
        <f t="shared" si="0"/>
        <v>○</v>
      </c>
      <c r="M19" s="202">
        <f>COUNTIF($F18:$F19,"-")</f>
        <v>0</v>
      </c>
      <c r="N19" s="202">
        <f>COUNTIF($G18:$G19,"○")</f>
        <v>0</v>
      </c>
      <c r="O19" s="202">
        <f>COUNTIF($H18:$H19,"○")</f>
        <v>0</v>
      </c>
    </row>
    <row r="20" spans="1:15" ht="13.5" customHeight="1" thickBot="1" x14ac:dyDescent="0.25">
      <c r="A20" s="326" t="s">
        <v>342</v>
      </c>
      <c r="B20" s="559"/>
      <c r="C20" s="327" t="s">
        <v>343</v>
      </c>
      <c r="D20" s="328" t="s">
        <v>344</v>
      </c>
      <c r="E20" s="317"/>
      <c r="F20" s="340"/>
      <c r="G20" s="340"/>
      <c r="H20" s="340"/>
      <c r="I20" s="341"/>
      <c r="L20" s="204" t="str">
        <f t="shared" si="0"/>
        <v>○</v>
      </c>
      <c r="M20" s="202">
        <f>COUNTIF($F20,"-")</f>
        <v>0</v>
      </c>
      <c r="N20" s="202">
        <f>COUNTIF($G20,"○")</f>
        <v>0</v>
      </c>
      <c r="O20" s="202">
        <f>COUNTIF($H20,"○")</f>
        <v>0</v>
      </c>
    </row>
    <row r="21" spans="1:15" ht="13.5" customHeight="1" x14ac:dyDescent="0.2">
      <c r="A21" s="326" t="s">
        <v>345</v>
      </c>
      <c r="B21" s="559"/>
      <c r="C21" s="558" t="s">
        <v>346</v>
      </c>
      <c r="D21" s="328" t="s">
        <v>347</v>
      </c>
      <c r="E21" s="317"/>
      <c r="F21" s="340"/>
      <c r="G21" s="340"/>
      <c r="H21" s="340"/>
      <c r="I21" s="341"/>
      <c r="L21" s="204" t="str">
        <f t="shared" si="0"/>
        <v>○</v>
      </c>
      <c r="M21" s="200"/>
      <c r="N21" s="200"/>
      <c r="O21" s="200"/>
    </row>
    <row r="22" spans="1:15" ht="13.5" customHeight="1" x14ac:dyDescent="0.2">
      <c r="A22" s="326" t="s">
        <v>348</v>
      </c>
      <c r="B22" s="559"/>
      <c r="C22" s="558"/>
      <c r="D22" s="328" t="s">
        <v>349</v>
      </c>
      <c r="E22" s="317"/>
      <c r="F22" s="340"/>
      <c r="G22" s="340"/>
      <c r="H22" s="340"/>
      <c r="I22" s="341"/>
      <c r="L22" s="211" t="str">
        <f t="shared" si="0"/>
        <v>○</v>
      </c>
      <c r="M22" s="200"/>
      <c r="N22" s="200"/>
      <c r="O22" s="200"/>
    </row>
    <row r="23" spans="1:15" ht="13.5" customHeight="1" x14ac:dyDescent="0.2">
      <c r="A23" s="326" t="s">
        <v>350</v>
      </c>
      <c r="B23" s="559"/>
      <c r="C23" s="558"/>
      <c r="D23" s="317" t="s">
        <v>351</v>
      </c>
      <c r="E23" s="317"/>
      <c r="F23" s="340"/>
      <c r="G23" s="340"/>
      <c r="H23" s="340"/>
      <c r="I23" s="341"/>
      <c r="L23" s="211" t="str">
        <f t="shared" si="0"/>
        <v>○</v>
      </c>
      <c r="M23" s="200"/>
      <c r="N23" s="200"/>
      <c r="O23" s="200"/>
    </row>
    <row r="24" spans="1:15" ht="13.5" customHeight="1" thickBot="1" x14ac:dyDescent="0.25">
      <c r="A24" s="326" t="s">
        <v>352</v>
      </c>
      <c r="B24" s="559"/>
      <c r="C24" s="558"/>
      <c r="D24" s="317" t="s">
        <v>353</v>
      </c>
      <c r="E24" s="317"/>
      <c r="F24" s="340"/>
      <c r="G24" s="340"/>
      <c r="H24" s="340"/>
      <c r="I24" s="341"/>
      <c r="L24" s="210" t="str">
        <f t="shared" si="0"/>
        <v>○</v>
      </c>
      <c r="M24" s="202">
        <f>COUNTIF($F21:$F24,"-")</f>
        <v>0</v>
      </c>
      <c r="N24" s="202">
        <f>COUNTIF($G21:$G24,"○")</f>
        <v>0</v>
      </c>
      <c r="O24" s="202">
        <f>COUNTIF($H21:$H24,"○")</f>
        <v>0</v>
      </c>
    </row>
    <row r="25" spans="1:15" ht="13.5" customHeight="1" x14ac:dyDescent="0.2">
      <c r="A25" s="326" t="s">
        <v>354</v>
      </c>
      <c r="B25" s="559"/>
      <c r="C25" s="558" t="s">
        <v>355</v>
      </c>
      <c r="D25" s="317" t="s">
        <v>356</v>
      </c>
      <c r="E25" s="317"/>
      <c r="F25" s="340"/>
      <c r="G25" s="340"/>
      <c r="H25" s="340"/>
      <c r="I25" s="341"/>
      <c r="L25" s="204" t="str">
        <f t="shared" si="0"/>
        <v>○</v>
      </c>
      <c r="M25" s="200"/>
      <c r="N25" s="200"/>
      <c r="O25" s="200"/>
    </row>
    <row r="26" spans="1:15" ht="13.5" customHeight="1" thickBot="1" x14ac:dyDescent="0.25">
      <c r="A26" s="326" t="s">
        <v>357</v>
      </c>
      <c r="B26" s="559"/>
      <c r="C26" s="558"/>
      <c r="D26" s="317" t="s">
        <v>358</v>
      </c>
      <c r="E26" s="317"/>
      <c r="F26" s="340"/>
      <c r="G26" s="340"/>
      <c r="H26" s="340"/>
      <c r="I26" s="341"/>
      <c r="L26" s="210" t="str">
        <f>IF(AND(G26="○",H26=""),"×","○")</f>
        <v>○</v>
      </c>
      <c r="M26" s="202">
        <f>COUNTIF($F25:$F26,"-")</f>
        <v>0</v>
      </c>
      <c r="N26" s="202">
        <f>COUNTIF(G25:G26,"○")</f>
        <v>0</v>
      </c>
      <c r="O26" s="202">
        <f>COUNTIF(H25:H26,"○")</f>
        <v>0</v>
      </c>
    </row>
    <row r="27" spans="1:15" ht="13.5" customHeight="1" x14ac:dyDescent="0.2">
      <c r="A27" s="326" t="s">
        <v>359</v>
      </c>
      <c r="B27" s="559"/>
      <c r="C27" s="558" t="s">
        <v>360</v>
      </c>
      <c r="D27" s="317" t="s">
        <v>344</v>
      </c>
      <c r="E27" s="317"/>
      <c r="F27" s="340"/>
      <c r="G27" s="340"/>
      <c r="H27" s="340"/>
      <c r="I27" s="341"/>
      <c r="L27" s="204" t="str">
        <f t="shared" si="0"/>
        <v>○</v>
      </c>
      <c r="M27" s="200"/>
      <c r="N27" s="200"/>
      <c r="O27" s="200"/>
    </row>
    <row r="28" spans="1:15" ht="13.5" customHeight="1" thickBot="1" x14ac:dyDescent="0.25">
      <c r="A28" s="326" t="s">
        <v>361</v>
      </c>
      <c r="B28" s="559"/>
      <c r="C28" s="558"/>
      <c r="D28" s="317" t="s">
        <v>362</v>
      </c>
      <c r="E28" s="317"/>
      <c r="F28" s="340"/>
      <c r="G28" s="340"/>
      <c r="H28" s="340"/>
      <c r="I28" s="341"/>
      <c r="L28" s="210" t="str">
        <f t="shared" si="0"/>
        <v>○</v>
      </c>
      <c r="M28" s="202">
        <f>COUNTIF($F27:$F28,"-")</f>
        <v>0</v>
      </c>
      <c r="N28" s="202">
        <f>COUNTIF(G27:G28,"○")</f>
        <v>0</v>
      </c>
      <c r="O28" s="202">
        <f>COUNTIF(H27:H28,"○")</f>
        <v>0</v>
      </c>
    </row>
    <row r="29" spans="1:15" ht="13.5" customHeight="1" x14ac:dyDescent="0.2">
      <c r="A29" s="326" t="s">
        <v>363</v>
      </c>
      <c r="B29" s="562" t="s">
        <v>364</v>
      </c>
      <c r="C29" s="563"/>
      <c r="D29" s="329" t="s">
        <v>365</v>
      </c>
      <c r="E29" s="317"/>
      <c r="F29" s="340"/>
      <c r="G29" s="340"/>
      <c r="H29" s="340"/>
      <c r="I29" s="341"/>
      <c r="L29" s="204" t="str">
        <f t="shared" si="0"/>
        <v>○</v>
      </c>
      <c r="M29" s="198"/>
      <c r="N29" s="199"/>
      <c r="O29" s="199"/>
    </row>
    <row r="30" spans="1:15" ht="13.5" customHeight="1" thickBot="1" x14ac:dyDescent="0.25">
      <c r="A30" s="326" t="s">
        <v>366</v>
      </c>
      <c r="B30" s="557"/>
      <c r="C30" s="564"/>
      <c r="D30" s="329" t="s">
        <v>367</v>
      </c>
      <c r="E30" s="317"/>
      <c r="F30" s="340"/>
      <c r="G30" s="340"/>
      <c r="H30" s="340"/>
      <c r="I30" s="341"/>
      <c r="L30" s="210" t="str">
        <f t="shared" si="0"/>
        <v>○</v>
      </c>
      <c r="M30" s="201">
        <f>COUNTIF($F29:$F30,"-")</f>
        <v>0</v>
      </c>
      <c r="N30" s="202">
        <f>COUNTIF(G29:G30,"○")</f>
        <v>0</v>
      </c>
      <c r="O30" s="202">
        <f>COUNTIF(H29:H30,"○")</f>
        <v>0</v>
      </c>
    </row>
    <row r="31" spans="1:15" ht="13.5" customHeight="1" x14ac:dyDescent="0.2">
      <c r="A31" s="565" t="s">
        <v>368</v>
      </c>
      <c r="B31" s="566"/>
      <c r="C31" s="566"/>
      <c r="D31" s="566"/>
      <c r="E31" s="566"/>
      <c r="F31" s="566"/>
      <c r="G31" s="566"/>
      <c r="H31" s="566"/>
      <c r="I31" s="567"/>
    </row>
    <row r="32" spans="1:15" ht="13.5" customHeight="1" x14ac:dyDescent="0.15">
      <c r="A32" s="342"/>
      <c r="B32" s="343"/>
      <c r="C32" s="344"/>
      <c r="D32" s="344"/>
      <c r="E32" s="345"/>
      <c r="F32" s="346"/>
      <c r="G32" s="340"/>
      <c r="H32" s="340"/>
      <c r="I32" s="347"/>
    </row>
    <row r="33" spans="1:15" ht="13.5" customHeight="1" x14ac:dyDescent="0.15">
      <c r="A33" s="342"/>
      <c r="B33" s="343"/>
      <c r="C33" s="344"/>
      <c r="D33" s="344"/>
      <c r="E33" s="345"/>
      <c r="F33" s="346"/>
      <c r="G33" s="340"/>
      <c r="H33" s="340"/>
      <c r="I33" s="347"/>
    </row>
    <row r="34" spans="1:15" ht="13.5" customHeight="1" x14ac:dyDescent="0.15">
      <c r="A34" s="342"/>
      <c r="B34" s="343"/>
      <c r="C34" s="344"/>
      <c r="D34" s="344"/>
      <c r="E34" s="345"/>
      <c r="F34" s="346"/>
      <c r="G34" s="340"/>
      <c r="H34" s="340"/>
      <c r="I34" s="347"/>
      <c r="L34" s="205"/>
    </row>
    <row r="35" spans="1:15" ht="14.25" customHeight="1" x14ac:dyDescent="0.2">
      <c r="A35" s="568" t="s">
        <v>369</v>
      </c>
      <c r="B35" s="569"/>
      <c r="C35" s="569"/>
      <c r="D35" s="569"/>
      <c r="E35" s="330"/>
      <c r="F35" s="330"/>
      <c r="G35" s="330"/>
      <c r="H35" s="330"/>
      <c r="I35" s="329"/>
      <c r="L35" s="519" t="s">
        <v>477</v>
      </c>
      <c r="M35" s="519" t="s">
        <v>513</v>
      </c>
    </row>
    <row r="36" spans="1:15" ht="21" customHeight="1" thickBot="1" x14ac:dyDescent="0.25">
      <c r="A36" s="331" t="s">
        <v>315</v>
      </c>
      <c r="B36" s="570" t="s">
        <v>370</v>
      </c>
      <c r="C36" s="555"/>
      <c r="D36" s="332" t="s">
        <v>371</v>
      </c>
      <c r="E36" s="333"/>
      <c r="F36" s="560" t="s">
        <v>475</v>
      </c>
      <c r="G36" s="560"/>
      <c r="H36" s="334" t="s">
        <v>476</v>
      </c>
      <c r="I36" s="332" t="s">
        <v>372</v>
      </c>
      <c r="L36" s="520"/>
      <c r="M36" s="521"/>
      <c r="N36" s="182" t="s">
        <v>483</v>
      </c>
      <c r="O36" s="182" t="s">
        <v>512</v>
      </c>
    </row>
    <row r="37" spans="1:15" ht="21" customHeight="1" x14ac:dyDescent="0.2">
      <c r="A37" s="340"/>
      <c r="B37" s="348"/>
      <c r="C37" s="349"/>
      <c r="D37" s="350"/>
      <c r="E37" s="417"/>
      <c r="F37" s="561"/>
      <c r="G37" s="561"/>
      <c r="H37" s="351"/>
      <c r="I37" s="350"/>
      <c r="L37" s="230">
        <f>IF(H37="",A37,"")</f>
        <v>0</v>
      </c>
      <c r="M37" s="231">
        <f>IF(OR($H37=N36,I37=O36),"",$A37)</f>
        <v>0</v>
      </c>
    </row>
    <row r="38" spans="1:15" ht="21" customHeight="1" x14ac:dyDescent="0.2">
      <c r="A38" s="340"/>
      <c r="B38" s="348"/>
      <c r="C38" s="349"/>
      <c r="D38" s="350"/>
      <c r="E38" s="417"/>
      <c r="F38" s="561"/>
      <c r="G38" s="561"/>
      <c r="H38" s="351"/>
      <c r="I38" s="350"/>
      <c r="L38" s="230">
        <f t="shared" ref="L38:L41" si="1">IF(H38="",A38,"")</f>
        <v>0</v>
      </c>
      <c r="M38" s="232">
        <f>IF(OR($H38=N36,I38=O36),"",$A38)</f>
        <v>0</v>
      </c>
    </row>
    <row r="39" spans="1:15" ht="19.5" customHeight="1" x14ac:dyDescent="0.2">
      <c r="A39" s="340"/>
      <c r="B39" s="348"/>
      <c r="C39" s="352"/>
      <c r="D39" s="353"/>
      <c r="E39" s="354"/>
      <c r="F39" s="561"/>
      <c r="G39" s="561"/>
      <c r="H39" s="351"/>
      <c r="I39" s="355"/>
      <c r="L39" s="230">
        <f t="shared" si="1"/>
        <v>0</v>
      </c>
      <c r="M39" s="232">
        <f>IF(OR($H39=N36,I39=O36),"",$A39)</f>
        <v>0</v>
      </c>
    </row>
    <row r="40" spans="1:15" ht="19.5" customHeight="1" x14ac:dyDescent="0.2">
      <c r="A40" s="340"/>
      <c r="B40" s="348"/>
      <c r="C40" s="352"/>
      <c r="D40" s="353"/>
      <c r="E40" s="354"/>
      <c r="F40" s="561"/>
      <c r="G40" s="561"/>
      <c r="H40" s="351"/>
      <c r="I40" s="355"/>
      <c r="L40" s="230">
        <f t="shared" si="1"/>
        <v>0</v>
      </c>
      <c r="M40" s="232">
        <f>IF(OR($H40=N36,I40=O36),"",$A40)</f>
        <v>0</v>
      </c>
    </row>
    <row r="41" spans="1:15" ht="19.5" customHeight="1" thickBot="1" x14ac:dyDescent="0.25">
      <c r="A41" s="340"/>
      <c r="B41" s="348"/>
      <c r="C41" s="352"/>
      <c r="D41" s="353"/>
      <c r="E41" s="354"/>
      <c r="F41" s="561"/>
      <c r="G41" s="561"/>
      <c r="H41" s="351"/>
      <c r="I41" s="355"/>
      <c r="L41" s="230">
        <f t="shared" si="1"/>
        <v>0</v>
      </c>
      <c r="M41" s="233">
        <f>IF(OR($H41=N36,I41=O36),"",$A41)</f>
        <v>0</v>
      </c>
    </row>
    <row r="42" spans="1:15" x14ac:dyDescent="0.2">
      <c r="A42" s="216"/>
      <c r="B42" s="216"/>
      <c r="C42" s="216"/>
      <c r="D42" s="216"/>
      <c r="E42" s="216"/>
      <c r="F42" s="216"/>
      <c r="G42" s="216"/>
      <c r="H42" s="216"/>
      <c r="I42" s="216"/>
    </row>
    <row r="43" spans="1:15" ht="11.25" customHeight="1" x14ac:dyDescent="0.2">
      <c r="A43" s="574" t="s">
        <v>373</v>
      </c>
      <c r="B43" s="575"/>
      <c r="C43" s="575"/>
      <c r="D43" s="575"/>
      <c r="E43" s="575"/>
      <c r="F43" s="575"/>
      <c r="G43" s="575"/>
      <c r="H43" s="575"/>
      <c r="I43" s="575"/>
    </row>
    <row r="44" spans="1:15" x14ac:dyDescent="0.2">
      <c r="A44" s="335" t="s">
        <v>374</v>
      </c>
      <c r="B44" s="571" t="s">
        <v>375</v>
      </c>
      <c r="C44" s="571"/>
      <c r="D44" s="571"/>
      <c r="E44" s="571"/>
      <c r="F44" s="571"/>
      <c r="G44" s="571"/>
      <c r="H44" s="571"/>
      <c r="I44" s="571"/>
    </row>
    <row r="45" spans="1:15" x14ac:dyDescent="0.2">
      <c r="A45" s="335" t="s">
        <v>376</v>
      </c>
      <c r="B45" s="571" t="s">
        <v>377</v>
      </c>
      <c r="C45" s="571"/>
      <c r="D45" s="571"/>
      <c r="E45" s="571"/>
      <c r="F45" s="571"/>
      <c r="G45" s="571"/>
      <c r="H45" s="571"/>
      <c r="I45" s="571"/>
    </row>
    <row r="46" spans="1:15" ht="31.5" customHeight="1" x14ac:dyDescent="0.2">
      <c r="A46" s="335" t="s">
        <v>378</v>
      </c>
      <c r="B46" s="571" t="s">
        <v>379</v>
      </c>
      <c r="C46" s="571"/>
      <c r="D46" s="571"/>
      <c r="E46" s="571"/>
      <c r="F46" s="571"/>
      <c r="G46" s="571"/>
      <c r="H46" s="571"/>
      <c r="I46" s="571"/>
    </row>
    <row r="47" spans="1:15" x14ac:dyDescent="0.2">
      <c r="A47" s="335" t="s">
        <v>380</v>
      </c>
      <c r="B47" s="571" t="s">
        <v>381</v>
      </c>
      <c r="C47" s="571"/>
      <c r="D47" s="571"/>
      <c r="E47" s="571"/>
      <c r="F47" s="571"/>
      <c r="G47" s="571"/>
      <c r="H47" s="571"/>
      <c r="I47" s="571"/>
    </row>
    <row r="48" spans="1:15" x14ac:dyDescent="0.2">
      <c r="A48" s="335" t="s">
        <v>382</v>
      </c>
      <c r="B48" s="571" t="s">
        <v>383</v>
      </c>
      <c r="C48" s="571"/>
      <c r="D48" s="571"/>
      <c r="E48" s="571"/>
      <c r="F48" s="571"/>
      <c r="G48" s="571"/>
      <c r="H48" s="571"/>
      <c r="I48" s="571"/>
    </row>
    <row r="49" spans="1:9" ht="21" customHeight="1" x14ac:dyDescent="0.2">
      <c r="A49" s="335" t="s">
        <v>384</v>
      </c>
      <c r="B49" s="571" t="s">
        <v>385</v>
      </c>
      <c r="C49" s="571"/>
      <c r="D49" s="571"/>
      <c r="E49" s="571"/>
      <c r="F49" s="571"/>
      <c r="G49" s="571"/>
      <c r="H49" s="571"/>
      <c r="I49" s="571"/>
    </row>
    <row r="50" spans="1:9" ht="11.25" customHeight="1" x14ac:dyDescent="0.2">
      <c r="A50" s="335" t="s">
        <v>386</v>
      </c>
      <c r="B50" s="571" t="s">
        <v>387</v>
      </c>
      <c r="C50" s="571"/>
      <c r="D50" s="571"/>
      <c r="E50" s="571"/>
      <c r="F50" s="571"/>
      <c r="G50" s="571"/>
      <c r="H50" s="571"/>
      <c r="I50" s="571"/>
    </row>
    <row r="51" spans="1:9" ht="21.75" customHeight="1" x14ac:dyDescent="0.2">
      <c r="A51" s="335" t="s">
        <v>388</v>
      </c>
      <c r="B51" s="571" t="s">
        <v>389</v>
      </c>
      <c r="C51" s="571"/>
      <c r="D51" s="571"/>
      <c r="E51" s="571"/>
      <c r="F51" s="571"/>
      <c r="G51" s="571"/>
      <c r="H51" s="571"/>
      <c r="I51" s="571"/>
    </row>
    <row r="52" spans="1:9" ht="21.75" customHeight="1" x14ac:dyDescent="0.2">
      <c r="A52" s="335" t="s">
        <v>390</v>
      </c>
      <c r="B52" s="571" t="s">
        <v>391</v>
      </c>
      <c r="C52" s="571"/>
      <c r="D52" s="571"/>
      <c r="E52" s="571"/>
      <c r="F52" s="571"/>
      <c r="G52" s="571"/>
      <c r="H52" s="571"/>
      <c r="I52" s="571"/>
    </row>
    <row r="53" spans="1:9" ht="42.75" customHeight="1" x14ac:dyDescent="0.2">
      <c r="A53" s="335" t="s">
        <v>392</v>
      </c>
      <c r="B53" s="571" t="s">
        <v>393</v>
      </c>
      <c r="C53" s="571"/>
      <c r="D53" s="571"/>
      <c r="E53" s="571"/>
      <c r="F53" s="571"/>
      <c r="G53" s="571"/>
      <c r="H53" s="571"/>
      <c r="I53" s="571"/>
    </row>
    <row r="54" spans="1:9" ht="57" customHeight="1" x14ac:dyDescent="0.2">
      <c r="A54" s="335" t="s">
        <v>394</v>
      </c>
      <c r="B54" s="571" t="s">
        <v>395</v>
      </c>
      <c r="C54" s="571"/>
      <c r="D54" s="571"/>
      <c r="E54" s="571"/>
      <c r="F54" s="571"/>
      <c r="G54" s="571"/>
      <c r="H54" s="571"/>
      <c r="I54" s="571"/>
    </row>
    <row r="55" spans="1:9" ht="33" customHeight="1" x14ac:dyDescent="0.2">
      <c r="A55" s="336" t="s">
        <v>396</v>
      </c>
      <c r="B55" s="571" t="s">
        <v>397</v>
      </c>
      <c r="C55" s="571"/>
      <c r="D55" s="571"/>
      <c r="E55" s="571"/>
      <c r="F55" s="571"/>
      <c r="G55" s="571"/>
      <c r="H55" s="571"/>
      <c r="I55" s="571"/>
    </row>
    <row r="56" spans="1:9" ht="22.5" customHeight="1" x14ac:dyDescent="0.2">
      <c r="A56" s="572" t="s">
        <v>398</v>
      </c>
      <c r="B56" s="573" t="s">
        <v>399</v>
      </c>
      <c r="C56" s="573"/>
      <c r="D56" s="573"/>
      <c r="E56" s="573"/>
      <c r="F56" s="573"/>
      <c r="G56" s="573"/>
      <c r="H56" s="573"/>
      <c r="I56" s="573"/>
    </row>
    <row r="57" spans="1:9" x14ac:dyDescent="0.2">
      <c r="A57" s="572"/>
      <c r="B57" s="573"/>
      <c r="C57" s="573"/>
      <c r="D57" s="573"/>
      <c r="E57" s="573"/>
      <c r="F57" s="573"/>
      <c r="G57" s="573"/>
      <c r="H57" s="573"/>
      <c r="I57" s="573"/>
    </row>
  </sheetData>
  <sheetProtection algorithmName="SHA-512" hashValue="Jcv357zPuFciKvefaFwZ3/thjI7E4HPqsnqJM1mvCrpSbyIvTdMylC8h+hNR3jdwN39B5Uus/59stJLMBfNrnA==" saltValue="cIxpzcJMviJNYrhTeMN6bg==" spinCount="100000" sheet="1" objects="1" scenarios="1"/>
  <mergeCells count="55">
    <mergeCell ref="M35:M36"/>
    <mergeCell ref="M11:M13"/>
    <mergeCell ref="A56:A57"/>
    <mergeCell ref="B56:I57"/>
    <mergeCell ref="B51:I51"/>
    <mergeCell ref="B52:I52"/>
    <mergeCell ref="B53:I53"/>
    <mergeCell ref="B54:I54"/>
    <mergeCell ref="B55:I55"/>
    <mergeCell ref="B50:I50"/>
    <mergeCell ref="A43:I43"/>
    <mergeCell ref="B44:I44"/>
    <mergeCell ref="F38:G38"/>
    <mergeCell ref="F39:G39"/>
    <mergeCell ref="F40:G40"/>
    <mergeCell ref="F41:G41"/>
    <mergeCell ref="B45:I45"/>
    <mergeCell ref="B46:I46"/>
    <mergeCell ref="B47:I47"/>
    <mergeCell ref="B48:I48"/>
    <mergeCell ref="B49:I49"/>
    <mergeCell ref="F36:G36"/>
    <mergeCell ref="F37:G37"/>
    <mergeCell ref="B29:C30"/>
    <mergeCell ref="A31:I31"/>
    <mergeCell ref="A35:D35"/>
    <mergeCell ref="B36:C36"/>
    <mergeCell ref="B14:B17"/>
    <mergeCell ref="C15:C16"/>
    <mergeCell ref="B18:B28"/>
    <mergeCell ref="C18:C19"/>
    <mergeCell ref="C21:C24"/>
    <mergeCell ref="C25:C26"/>
    <mergeCell ref="C27:C28"/>
    <mergeCell ref="D11:D13"/>
    <mergeCell ref="E11:E12"/>
    <mergeCell ref="F11:H11"/>
    <mergeCell ref="I11:I13"/>
    <mergeCell ref="F12:F13"/>
    <mergeCell ref="L11:L13"/>
    <mergeCell ref="L35:L36"/>
    <mergeCell ref="A3:I3"/>
    <mergeCell ref="A4:I4"/>
    <mergeCell ref="A6:B9"/>
    <mergeCell ref="D6:G6"/>
    <mergeCell ref="H6:I6"/>
    <mergeCell ref="D7:G7"/>
    <mergeCell ref="H7:I7"/>
    <mergeCell ref="C8:C9"/>
    <mergeCell ref="D8:G8"/>
    <mergeCell ref="H8:I8"/>
    <mergeCell ref="D9:G9"/>
    <mergeCell ref="H9:I9"/>
    <mergeCell ref="A11:A13"/>
    <mergeCell ref="B11:C13"/>
  </mergeCells>
  <phoneticPr fontId="2"/>
  <dataValidations count="5">
    <dataValidation type="list" allowBlank="1" showInputMessage="1" showErrorMessage="1" sqref="A37:A41" xr:uid="{FDEE12F9-A012-40D7-9A3A-5523D9A45D8B}">
      <formula1>$A$14:$A$30</formula1>
    </dataValidation>
    <dataValidation type="list" allowBlank="1" showInputMessage="1" showErrorMessage="1" sqref="F32:F34 F14:F30" xr:uid="{FF6F053A-EAE1-426E-BB39-843330B035D0}">
      <formula1>$K$3:$K$5</formula1>
    </dataValidation>
    <dataValidation type="list" allowBlank="1" showInputMessage="1" showErrorMessage="1" sqref="H37:H41" xr:uid="{90191F5C-B7A1-48DE-B97C-0E802950F9D6}">
      <formula1>$N$36:$N$37</formula1>
    </dataValidation>
    <dataValidation type="list" allowBlank="1" showInputMessage="1" showErrorMessage="1" sqref="G14:H30 G32:H34" xr:uid="{9674A849-4FDB-4755-A1D9-457E8A247193}">
      <formula1>$L$3:$L$4</formula1>
    </dataValidation>
    <dataValidation type="list" allowBlank="1" sqref="I37:I41" xr:uid="{790C8CF2-7A3D-4515-A20A-0376EEC234B2}">
      <formula1>$O$36:$O$37</formula1>
    </dataValidation>
  </dataValidations>
  <pageMargins left="0.7" right="0.7" top="0.75" bottom="0.75" header="0.3" footer="0.3"/>
  <pageSetup paperSize="9" scale="86" orientation="portrait" r:id="rId1"/>
  <ignoredErrors>
    <ignoredError sqref="A27 A14:A26 A28:A3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E72C-FCC1-4934-A683-2D9B7962AAAA}">
  <sheetPr>
    <tabColor rgb="FFFFFF00"/>
  </sheetPr>
  <dimension ref="A1:O67"/>
  <sheetViews>
    <sheetView view="pageBreakPreview" zoomScale="85" zoomScaleNormal="100" zoomScaleSheetLayoutView="85" workbookViewId="0">
      <selection activeCell="J26" sqref="J26"/>
    </sheetView>
  </sheetViews>
  <sheetFormatPr defaultColWidth="9.09765625" defaultRowHeight="9.5" x14ac:dyDescent="0.2"/>
  <cols>
    <col min="1" max="1" width="4.69921875" style="182" customWidth="1"/>
    <col min="2" max="2" width="11.3984375" style="182" customWidth="1"/>
    <col min="3" max="3" width="17.8984375" style="182" customWidth="1"/>
    <col min="4" max="4" width="35.09765625" style="182" customWidth="1"/>
    <col min="5" max="5" width="10.296875" style="182" hidden="1" customWidth="1"/>
    <col min="6" max="7" width="6.8984375" style="182" customWidth="1"/>
    <col min="8" max="8" width="7.59765625" style="182" customWidth="1"/>
    <col min="9" max="9" width="9.3984375" style="182" customWidth="1"/>
    <col min="10" max="10" width="9.09765625" style="182" customWidth="1"/>
    <col min="11" max="14" width="0" style="182" hidden="1" customWidth="1"/>
    <col min="15" max="15" width="10.8984375" style="182" hidden="1" customWidth="1"/>
    <col min="16" max="16384" width="9.09765625" style="182"/>
  </cols>
  <sheetData>
    <row r="1" spans="1:15" x14ac:dyDescent="0.2">
      <c r="A1" s="313"/>
      <c r="B1" s="313"/>
      <c r="C1" s="313"/>
      <c r="D1" s="313"/>
      <c r="E1" s="313"/>
      <c r="F1" s="313"/>
      <c r="G1" s="313"/>
      <c r="H1" s="313"/>
      <c r="I1" s="313"/>
    </row>
    <row r="2" spans="1:15" x14ac:dyDescent="0.2">
      <c r="A2" s="314" t="s">
        <v>400</v>
      </c>
      <c r="B2" s="315"/>
      <c r="C2" s="315"/>
      <c r="D2" s="315"/>
      <c r="E2" s="315"/>
      <c r="F2" s="315"/>
      <c r="G2" s="315"/>
      <c r="H2" s="315" t="s">
        <v>469</v>
      </c>
      <c r="I2" s="366"/>
    </row>
    <row r="3" spans="1:15" ht="13" x14ac:dyDescent="0.2">
      <c r="A3" s="522" t="s">
        <v>308</v>
      </c>
      <c r="B3" s="523"/>
      <c r="C3" s="523"/>
      <c r="D3" s="523"/>
      <c r="E3" s="523"/>
      <c r="F3" s="523"/>
      <c r="G3" s="523"/>
      <c r="H3" s="523"/>
      <c r="I3" s="523"/>
      <c r="K3" s="182" t="s">
        <v>43</v>
      </c>
      <c r="L3" s="182" t="s">
        <v>43</v>
      </c>
    </row>
    <row r="4" spans="1:15" ht="13.5" customHeight="1" x14ac:dyDescent="0.2">
      <c r="A4" s="524" t="s">
        <v>401</v>
      </c>
      <c r="B4" s="524"/>
      <c r="C4" s="524"/>
      <c r="D4" s="524"/>
      <c r="E4" s="524"/>
      <c r="F4" s="524"/>
      <c r="G4" s="524"/>
      <c r="H4" s="524"/>
      <c r="I4" s="524"/>
      <c r="K4" s="182" t="s">
        <v>470</v>
      </c>
    </row>
    <row r="5" spans="1:15" ht="12" x14ac:dyDescent="0.2">
      <c r="A5" s="305"/>
      <c r="B5" s="315"/>
      <c r="C5" s="315"/>
      <c r="D5" s="315"/>
      <c r="E5" s="315"/>
      <c r="F5" s="315"/>
      <c r="G5" s="315"/>
      <c r="H5" s="315"/>
      <c r="I5" s="315"/>
    </row>
    <row r="6" spans="1:15" ht="13.5" customHeight="1" x14ac:dyDescent="0.2">
      <c r="A6" s="525" t="s">
        <v>310</v>
      </c>
      <c r="B6" s="526"/>
      <c r="C6" s="316"/>
      <c r="D6" s="531" t="s">
        <v>311</v>
      </c>
      <c r="E6" s="586"/>
      <c r="F6" s="586"/>
      <c r="G6" s="587"/>
      <c r="H6" s="534" t="s">
        <v>312</v>
      </c>
      <c r="I6" s="535"/>
      <c r="K6" s="182" t="s">
        <v>96</v>
      </c>
    </row>
    <row r="7" spans="1:15" ht="13.5" customHeight="1" x14ac:dyDescent="0.2">
      <c r="A7" s="527"/>
      <c r="B7" s="528"/>
      <c r="C7" s="317" t="s">
        <v>313</v>
      </c>
      <c r="D7" s="588"/>
      <c r="E7" s="589"/>
      <c r="F7" s="589"/>
      <c r="G7" s="590"/>
      <c r="H7" s="539"/>
      <c r="I7" s="540"/>
    </row>
    <row r="8" spans="1:15" ht="13.5" customHeight="1" x14ac:dyDescent="0.2">
      <c r="A8" s="527"/>
      <c r="B8" s="528"/>
      <c r="C8" s="541" t="s">
        <v>314</v>
      </c>
      <c r="D8" s="588"/>
      <c r="E8" s="589"/>
      <c r="F8" s="589"/>
      <c r="G8" s="590"/>
      <c r="H8" s="539"/>
      <c r="I8" s="540"/>
    </row>
    <row r="9" spans="1:15" ht="13.5" customHeight="1" x14ac:dyDescent="0.2">
      <c r="A9" s="529"/>
      <c r="B9" s="530"/>
      <c r="C9" s="542"/>
      <c r="D9" s="588"/>
      <c r="E9" s="589"/>
      <c r="F9" s="589"/>
      <c r="G9" s="590"/>
      <c r="H9" s="539"/>
      <c r="I9" s="540"/>
    </row>
    <row r="10" spans="1:15" x14ac:dyDescent="0.2">
      <c r="A10" s="315"/>
      <c r="B10" s="315"/>
      <c r="C10" s="315"/>
      <c r="D10" s="315"/>
      <c r="E10" s="315"/>
      <c r="F10" s="315"/>
      <c r="G10" s="315"/>
      <c r="H10" s="315"/>
      <c r="I10" s="315"/>
    </row>
    <row r="11" spans="1:15" ht="13.5" customHeight="1" x14ac:dyDescent="0.2">
      <c r="A11" s="543" t="s">
        <v>315</v>
      </c>
      <c r="B11" s="546" t="s">
        <v>316</v>
      </c>
      <c r="C11" s="547"/>
      <c r="D11" s="543" t="s">
        <v>317</v>
      </c>
      <c r="E11" s="552" t="s">
        <v>318</v>
      </c>
      <c r="F11" s="534" t="s">
        <v>319</v>
      </c>
      <c r="G11" s="554"/>
      <c r="H11" s="555"/>
      <c r="I11" s="543" t="s">
        <v>320</v>
      </c>
      <c r="J11" s="183"/>
      <c r="K11" s="183"/>
      <c r="L11" s="519" t="s">
        <v>472</v>
      </c>
      <c r="M11" s="519" t="s">
        <v>478</v>
      </c>
      <c r="N11" s="184" t="s">
        <v>473</v>
      </c>
      <c r="O11" s="184" t="s">
        <v>474</v>
      </c>
    </row>
    <row r="12" spans="1:15" ht="13.5" customHeight="1" x14ac:dyDescent="0.2">
      <c r="A12" s="544"/>
      <c r="B12" s="548"/>
      <c r="C12" s="524"/>
      <c r="D12" s="544"/>
      <c r="E12" s="553"/>
      <c r="F12" s="544" t="s">
        <v>321</v>
      </c>
      <c r="G12" s="318" t="s">
        <v>322</v>
      </c>
      <c r="H12" s="319"/>
      <c r="I12" s="544"/>
      <c r="J12" s="183"/>
      <c r="K12" s="183"/>
      <c r="L12" s="520"/>
      <c r="M12" s="520"/>
      <c r="N12" s="197"/>
      <c r="O12" s="197"/>
    </row>
    <row r="13" spans="1:15" ht="21" customHeight="1" thickBot="1" x14ac:dyDescent="0.25">
      <c r="A13" s="545"/>
      <c r="B13" s="549"/>
      <c r="C13" s="550"/>
      <c r="D13" s="551"/>
      <c r="E13" s="320"/>
      <c r="F13" s="545"/>
      <c r="G13" s="321"/>
      <c r="H13" s="322" t="s">
        <v>323</v>
      </c>
      <c r="I13" s="545"/>
      <c r="J13" s="183"/>
      <c r="K13" s="183"/>
      <c r="L13" s="521"/>
      <c r="M13" s="521"/>
      <c r="N13" s="197"/>
      <c r="O13" s="197"/>
    </row>
    <row r="14" spans="1:15" ht="13.5" customHeight="1" thickBot="1" x14ac:dyDescent="0.25">
      <c r="A14" s="356" t="s">
        <v>324</v>
      </c>
      <c r="B14" s="580" t="s">
        <v>402</v>
      </c>
      <c r="C14" s="324" t="s">
        <v>403</v>
      </c>
      <c r="D14" s="324" t="s">
        <v>327</v>
      </c>
      <c r="E14" s="325"/>
      <c r="F14" s="367"/>
      <c r="G14" s="367"/>
      <c r="H14" s="367"/>
      <c r="I14" s="339"/>
      <c r="L14" s="204" t="str">
        <f>IF(AND(G14="○",H14=""),"×","○")</f>
        <v>○</v>
      </c>
      <c r="M14" s="214">
        <f>COUNTIF($F14,"-")</f>
        <v>0</v>
      </c>
      <c r="N14" s="214">
        <f>COUNTIF(G14,"○")</f>
        <v>0</v>
      </c>
      <c r="O14" s="214">
        <f>COUNTIF(H14,"○")</f>
        <v>0</v>
      </c>
    </row>
    <row r="15" spans="1:15" ht="35" customHeight="1" x14ac:dyDescent="0.2">
      <c r="A15" s="357" t="s">
        <v>328</v>
      </c>
      <c r="B15" s="580"/>
      <c r="C15" s="582" t="s">
        <v>404</v>
      </c>
      <c r="D15" s="327" t="s">
        <v>405</v>
      </c>
      <c r="E15" s="317"/>
      <c r="F15" s="367"/>
      <c r="G15" s="368"/>
      <c r="H15" s="368"/>
      <c r="I15" s="341"/>
      <c r="L15" s="204" t="str">
        <f t="shared" ref="L15:L40" si="0">IF(AND(G15="○",H15=""),"×","○")</f>
        <v>○</v>
      </c>
      <c r="M15" s="199"/>
      <c r="N15" s="199"/>
      <c r="O15" s="199"/>
    </row>
    <row r="16" spans="1:15" ht="13.5" customHeight="1" x14ac:dyDescent="0.2">
      <c r="A16" s="357" t="s">
        <v>406</v>
      </c>
      <c r="B16" s="580"/>
      <c r="C16" s="580"/>
      <c r="D16" s="327" t="s">
        <v>407</v>
      </c>
      <c r="E16" s="317"/>
      <c r="F16" s="367"/>
      <c r="G16" s="368"/>
      <c r="H16" s="368"/>
      <c r="I16" s="341"/>
      <c r="L16" s="211" t="str">
        <f t="shared" si="0"/>
        <v>○</v>
      </c>
      <c r="M16" s="200"/>
      <c r="N16" s="200"/>
      <c r="O16" s="200"/>
    </row>
    <row r="17" spans="1:15" ht="37" customHeight="1" x14ac:dyDescent="0.2">
      <c r="A17" s="357" t="s">
        <v>333</v>
      </c>
      <c r="B17" s="580"/>
      <c r="C17" s="580"/>
      <c r="D17" s="327" t="s">
        <v>408</v>
      </c>
      <c r="E17" s="317"/>
      <c r="F17" s="367"/>
      <c r="G17" s="368"/>
      <c r="H17" s="368"/>
      <c r="I17" s="341"/>
      <c r="L17" s="211" t="str">
        <f>IF(AND(G17="○",H17=""),"×","○")</f>
        <v>○</v>
      </c>
      <c r="M17" s="200"/>
      <c r="N17" s="200"/>
      <c r="O17" s="200"/>
    </row>
    <row r="18" spans="1:15" ht="31.5" customHeight="1" thickBot="1" x14ac:dyDescent="0.25">
      <c r="A18" s="357" t="s">
        <v>336</v>
      </c>
      <c r="B18" s="580"/>
      <c r="C18" s="580"/>
      <c r="D18" s="327" t="s">
        <v>409</v>
      </c>
      <c r="E18" s="317"/>
      <c r="F18" s="367"/>
      <c r="G18" s="368"/>
      <c r="H18" s="368"/>
      <c r="I18" s="341"/>
      <c r="L18" s="210" t="str">
        <f t="shared" si="0"/>
        <v>○</v>
      </c>
      <c r="M18" s="202">
        <f>COUNTIF(F15:F18,"-")</f>
        <v>0</v>
      </c>
      <c r="N18" s="202">
        <f>COUNTIF(G15:G18,"○")</f>
        <v>0</v>
      </c>
      <c r="O18" s="202">
        <f>COUNTIF(H15:H18,"○")</f>
        <v>0</v>
      </c>
    </row>
    <row r="19" spans="1:15" ht="13.5" customHeight="1" x14ac:dyDescent="0.2">
      <c r="A19" s="357" t="s">
        <v>340</v>
      </c>
      <c r="B19" s="580"/>
      <c r="C19" s="583" t="s">
        <v>410</v>
      </c>
      <c r="D19" s="328" t="s">
        <v>411</v>
      </c>
      <c r="E19" s="317"/>
      <c r="F19" s="367"/>
      <c r="G19" s="368"/>
      <c r="H19" s="368"/>
      <c r="I19" s="341"/>
      <c r="L19" s="204" t="str">
        <f>IF(AND(G19="○",H19=""),"×","○")</f>
        <v>○</v>
      </c>
      <c r="M19" s="200"/>
      <c r="N19" s="200"/>
      <c r="O19" s="200"/>
    </row>
    <row r="20" spans="1:15" ht="13.5" customHeight="1" thickBot="1" x14ac:dyDescent="0.25">
      <c r="A20" s="357" t="s">
        <v>342</v>
      </c>
      <c r="B20" s="580"/>
      <c r="C20" s="584"/>
      <c r="D20" s="328" t="s">
        <v>412</v>
      </c>
      <c r="E20" s="317"/>
      <c r="F20" s="367"/>
      <c r="G20" s="368"/>
      <c r="H20" s="368"/>
      <c r="I20" s="341"/>
      <c r="L20" s="210" t="str">
        <f t="shared" si="0"/>
        <v>○</v>
      </c>
      <c r="M20" s="202">
        <f>COUNTIF(F19:F20,"-")</f>
        <v>0</v>
      </c>
      <c r="N20" s="202">
        <f>COUNTIF(G19:G20,"○")</f>
        <v>0</v>
      </c>
      <c r="O20" s="202">
        <f>COUNTIF(H19:H20,"○")</f>
        <v>0</v>
      </c>
    </row>
    <row r="21" spans="1:15" ht="13.5" customHeight="1" thickBot="1" x14ac:dyDescent="0.25">
      <c r="A21" s="357" t="s">
        <v>345</v>
      </c>
      <c r="B21" s="580"/>
      <c r="C21" s="327" t="s">
        <v>413</v>
      </c>
      <c r="D21" s="328" t="s">
        <v>414</v>
      </c>
      <c r="E21" s="317"/>
      <c r="F21" s="367"/>
      <c r="G21" s="368"/>
      <c r="H21" s="368"/>
      <c r="I21" s="341"/>
      <c r="L21" s="204" t="str">
        <f t="shared" si="0"/>
        <v>○</v>
      </c>
      <c r="M21" s="202">
        <f>COUNTIF(F21,"-")</f>
        <v>0</v>
      </c>
      <c r="N21" s="202">
        <f>COUNTIF(G21,"○")</f>
        <v>0</v>
      </c>
      <c r="O21" s="202">
        <f>COUNTIF(H21,"○")</f>
        <v>0</v>
      </c>
    </row>
    <row r="22" spans="1:15" ht="19.5" thickBot="1" x14ac:dyDescent="0.25">
      <c r="A22" s="357" t="s">
        <v>348</v>
      </c>
      <c r="B22" s="580"/>
      <c r="C22" s="327" t="s">
        <v>415</v>
      </c>
      <c r="D22" s="328" t="s">
        <v>356</v>
      </c>
      <c r="E22" s="317"/>
      <c r="F22" s="367"/>
      <c r="G22" s="368"/>
      <c r="H22" s="368"/>
      <c r="I22" s="341"/>
      <c r="L22" s="204" t="str">
        <f t="shared" si="0"/>
        <v>○</v>
      </c>
      <c r="M22" s="202">
        <f>COUNTIF(F22,"-")</f>
        <v>0</v>
      </c>
      <c r="N22" s="202">
        <f>COUNTIF(G22,"○")</f>
        <v>0</v>
      </c>
      <c r="O22" s="202">
        <f>COUNTIF(H22,"○")</f>
        <v>0</v>
      </c>
    </row>
    <row r="23" spans="1:15" ht="13.5" customHeight="1" x14ac:dyDescent="0.2">
      <c r="A23" s="357" t="s">
        <v>350</v>
      </c>
      <c r="B23" s="580"/>
      <c r="C23" s="582" t="s">
        <v>334</v>
      </c>
      <c r="D23" s="328" t="s">
        <v>416</v>
      </c>
      <c r="E23" s="317"/>
      <c r="F23" s="367"/>
      <c r="G23" s="368"/>
      <c r="H23" s="368"/>
      <c r="I23" s="341"/>
      <c r="L23" s="204" t="str">
        <f t="shared" si="0"/>
        <v>○</v>
      </c>
      <c r="M23" s="200"/>
      <c r="N23" s="200"/>
      <c r="O23" s="200"/>
    </row>
    <row r="24" spans="1:15" ht="21.5" customHeight="1" x14ac:dyDescent="0.2">
      <c r="A24" s="357" t="s">
        <v>352</v>
      </c>
      <c r="B24" s="580"/>
      <c r="C24" s="580"/>
      <c r="D24" s="328" t="s">
        <v>417</v>
      </c>
      <c r="E24" s="317"/>
      <c r="F24" s="367"/>
      <c r="G24" s="368"/>
      <c r="H24" s="368"/>
      <c r="I24" s="341"/>
      <c r="L24" s="211" t="str">
        <f t="shared" si="0"/>
        <v>○</v>
      </c>
      <c r="M24" s="200"/>
      <c r="N24" s="200"/>
      <c r="O24" s="200"/>
    </row>
    <row r="25" spans="1:15" ht="19.5" customHeight="1" x14ac:dyDescent="0.2">
      <c r="A25" s="357" t="s">
        <v>354</v>
      </c>
      <c r="B25" s="580"/>
      <c r="C25" s="580"/>
      <c r="D25" s="328" t="s">
        <v>418</v>
      </c>
      <c r="E25" s="317"/>
      <c r="F25" s="367"/>
      <c r="G25" s="368"/>
      <c r="H25" s="368"/>
      <c r="I25" s="341"/>
      <c r="L25" s="211" t="str">
        <f t="shared" si="0"/>
        <v>○</v>
      </c>
      <c r="M25" s="200"/>
      <c r="N25" s="200"/>
      <c r="O25" s="200"/>
    </row>
    <row r="26" spans="1:15" ht="21" customHeight="1" x14ac:dyDescent="0.2">
      <c r="A26" s="357" t="s">
        <v>357</v>
      </c>
      <c r="B26" s="580"/>
      <c r="C26" s="580"/>
      <c r="D26" s="328" t="s">
        <v>419</v>
      </c>
      <c r="E26" s="317"/>
      <c r="F26" s="367"/>
      <c r="G26" s="368"/>
      <c r="H26" s="368"/>
      <c r="I26" s="341"/>
      <c r="L26" s="211" t="str">
        <f t="shared" si="0"/>
        <v>○</v>
      </c>
      <c r="M26" s="200"/>
      <c r="N26" s="200"/>
      <c r="O26" s="200"/>
    </row>
    <row r="27" spans="1:15" ht="13.5" customHeight="1" thickBot="1" x14ac:dyDescent="0.25">
      <c r="A27" s="357" t="s">
        <v>359</v>
      </c>
      <c r="B27" s="581"/>
      <c r="C27" s="581"/>
      <c r="D27" s="328" t="s">
        <v>335</v>
      </c>
      <c r="E27" s="317"/>
      <c r="F27" s="367"/>
      <c r="G27" s="368"/>
      <c r="H27" s="368"/>
      <c r="I27" s="341"/>
      <c r="L27" s="210" t="str">
        <f t="shared" si="0"/>
        <v>○</v>
      </c>
      <c r="M27" s="202">
        <f>COUNTIF(F23:F27,"-")</f>
        <v>0</v>
      </c>
      <c r="N27" s="202">
        <f>COUNTIF(G23:G27,"○")</f>
        <v>0</v>
      </c>
      <c r="O27" s="202">
        <f>COUNTIF(H23:H27,"○")</f>
        <v>0</v>
      </c>
    </row>
    <row r="28" spans="1:15" ht="13.5" customHeight="1" x14ac:dyDescent="0.2">
      <c r="A28" s="357" t="s">
        <v>361</v>
      </c>
      <c r="B28" s="559" t="s">
        <v>337</v>
      </c>
      <c r="C28" s="558" t="s">
        <v>420</v>
      </c>
      <c r="D28" s="328" t="s">
        <v>339</v>
      </c>
      <c r="E28" s="317"/>
      <c r="F28" s="367"/>
      <c r="G28" s="368"/>
      <c r="H28" s="368"/>
      <c r="I28" s="341"/>
      <c r="L28" s="204" t="str">
        <f t="shared" si="0"/>
        <v>○</v>
      </c>
      <c r="M28" s="199"/>
      <c r="N28" s="199"/>
      <c r="O28" s="199"/>
    </row>
    <row r="29" spans="1:15" ht="13.5" customHeight="1" thickBot="1" x14ac:dyDescent="0.25">
      <c r="A29" s="357" t="s">
        <v>363</v>
      </c>
      <c r="B29" s="559"/>
      <c r="C29" s="558"/>
      <c r="D29" s="328" t="s">
        <v>341</v>
      </c>
      <c r="E29" s="317"/>
      <c r="F29" s="367"/>
      <c r="G29" s="368"/>
      <c r="H29" s="368"/>
      <c r="I29" s="341"/>
      <c r="L29" s="210" t="str">
        <f t="shared" si="0"/>
        <v>○</v>
      </c>
      <c r="M29" s="202">
        <f>COUNTIF(F28:F29,"-")</f>
        <v>0</v>
      </c>
      <c r="N29" s="202">
        <f>COUNTIF(G28:G29,"○")</f>
        <v>0</v>
      </c>
      <c r="O29" s="202">
        <f>COUNTIF(H28:H29,"○")</f>
        <v>0</v>
      </c>
    </row>
    <row r="30" spans="1:15" ht="13.5" customHeight="1" thickBot="1" x14ac:dyDescent="0.25">
      <c r="A30" s="357" t="s">
        <v>366</v>
      </c>
      <c r="B30" s="559"/>
      <c r="C30" s="358" t="s">
        <v>343</v>
      </c>
      <c r="D30" s="328" t="s">
        <v>344</v>
      </c>
      <c r="E30" s="317"/>
      <c r="F30" s="368"/>
      <c r="G30" s="368"/>
      <c r="H30" s="368"/>
      <c r="I30" s="341"/>
      <c r="L30" s="204" t="str">
        <f t="shared" si="0"/>
        <v>○</v>
      </c>
      <c r="M30" s="202">
        <f>COUNTIF(F30,"-")</f>
        <v>0</v>
      </c>
      <c r="N30" s="202">
        <f>COUNTIF(G30,"○")</f>
        <v>0</v>
      </c>
      <c r="O30" s="202">
        <f>COUNTIF(H30,"○")</f>
        <v>0</v>
      </c>
    </row>
    <row r="31" spans="1:15" ht="13.5" customHeight="1" x14ac:dyDescent="0.2">
      <c r="A31" s="357" t="s">
        <v>421</v>
      </c>
      <c r="B31" s="559"/>
      <c r="C31" s="558" t="s">
        <v>346</v>
      </c>
      <c r="D31" s="328" t="s">
        <v>347</v>
      </c>
      <c r="E31" s="317"/>
      <c r="F31" s="368"/>
      <c r="G31" s="368"/>
      <c r="H31" s="368"/>
      <c r="I31" s="341"/>
      <c r="L31" s="204" t="str">
        <f t="shared" si="0"/>
        <v>○</v>
      </c>
      <c r="M31" s="199"/>
      <c r="N31" s="199"/>
      <c r="O31" s="199"/>
    </row>
    <row r="32" spans="1:15" ht="13.5" customHeight="1" x14ac:dyDescent="0.2">
      <c r="A32" s="357" t="s">
        <v>422</v>
      </c>
      <c r="B32" s="559"/>
      <c r="C32" s="558"/>
      <c r="D32" s="328" t="s">
        <v>349</v>
      </c>
      <c r="E32" s="317"/>
      <c r="F32" s="368"/>
      <c r="G32" s="368"/>
      <c r="H32" s="368"/>
      <c r="I32" s="341"/>
      <c r="L32" s="211" t="str">
        <f t="shared" si="0"/>
        <v>○</v>
      </c>
      <c r="M32" s="200"/>
      <c r="N32" s="200"/>
      <c r="O32" s="200"/>
    </row>
    <row r="33" spans="1:15" ht="13.5" customHeight="1" x14ac:dyDescent="0.2">
      <c r="A33" s="357" t="s">
        <v>423</v>
      </c>
      <c r="B33" s="559"/>
      <c r="C33" s="558"/>
      <c r="D33" s="328" t="s">
        <v>351</v>
      </c>
      <c r="E33" s="317"/>
      <c r="F33" s="368"/>
      <c r="G33" s="368"/>
      <c r="H33" s="368"/>
      <c r="I33" s="341"/>
      <c r="L33" s="211" t="str">
        <f t="shared" si="0"/>
        <v>○</v>
      </c>
      <c r="M33" s="200"/>
      <c r="N33" s="200"/>
      <c r="O33" s="200"/>
    </row>
    <row r="34" spans="1:15" ht="13.5" customHeight="1" thickBot="1" x14ac:dyDescent="0.25">
      <c r="A34" s="357" t="s">
        <v>424</v>
      </c>
      <c r="B34" s="559"/>
      <c r="C34" s="558"/>
      <c r="D34" s="328" t="s">
        <v>353</v>
      </c>
      <c r="E34" s="317"/>
      <c r="F34" s="368"/>
      <c r="G34" s="368"/>
      <c r="H34" s="368"/>
      <c r="I34" s="341"/>
      <c r="L34" s="210" t="str">
        <f t="shared" si="0"/>
        <v>○</v>
      </c>
      <c r="M34" s="202">
        <f>COUNTIF(F31:F34,"-")</f>
        <v>0</v>
      </c>
      <c r="N34" s="202">
        <f>COUNTIF(G31:G34,"○")</f>
        <v>0</v>
      </c>
      <c r="O34" s="202">
        <f>COUNTIF(H31:H34,"○")</f>
        <v>0</v>
      </c>
    </row>
    <row r="35" spans="1:15" ht="13.5" customHeight="1" x14ac:dyDescent="0.2">
      <c r="A35" s="357" t="s">
        <v>425</v>
      </c>
      <c r="B35" s="559"/>
      <c r="C35" s="558" t="s">
        <v>355</v>
      </c>
      <c r="D35" s="328" t="s">
        <v>356</v>
      </c>
      <c r="E35" s="317"/>
      <c r="F35" s="368"/>
      <c r="G35" s="368"/>
      <c r="H35" s="368"/>
      <c r="I35" s="341"/>
      <c r="L35" s="204" t="str">
        <f t="shared" si="0"/>
        <v>○</v>
      </c>
      <c r="M35" s="199"/>
      <c r="N35" s="199"/>
      <c r="O35" s="199"/>
    </row>
    <row r="36" spans="1:15" ht="13.5" customHeight="1" thickBot="1" x14ac:dyDescent="0.25">
      <c r="A36" s="357" t="s">
        <v>426</v>
      </c>
      <c r="B36" s="559"/>
      <c r="C36" s="558"/>
      <c r="D36" s="328" t="s">
        <v>358</v>
      </c>
      <c r="E36" s="317"/>
      <c r="F36" s="368"/>
      <c r="G36" s="368"/>
      <c r="H36" s="368"/>
      <c r="I36" s="341"/>
      <c r="L36" s="210" t="str">
        <f t="shared" si="0"/>
        <v>○</v>
      </c>
      <c r="M36" s="202">
        <f>COUNTIF(F35:F36,"-")</f>
        <v>0</v>
      </c>
      <c r="N36" s="202">
        <f>COUNTIF(G35:G36,"○")</f>
        <v>0</v>
      </c>
      <c r="O36" s="202">
        <f>COUNTIF(H35:H36,"○")</f>
        <v>0</v>
      </c>
    </row>
    <row r="37" spans="1:15" ht="13.5" customHeight="1" thickBot="1" x14ac:dyDescent="0.25">
      <c r="A37" s="357" t="s">
        <v>427</v>
      </c>
      <c r="B37" s="559"/>
      <c r="C37" s="327" t="s">
        <v>360</v>
      </c>
      <c r="D37" s="328" t="s">
        <v>344</v>
      </c>
      <c r="E37" s="317"/>
      <c r="F37" s="368"/>
      <c r="G37" s="368"/>
      <c r="H37" s="368"/>
      <c r="I37" s="341"/>
      <c r="L37" s="204" t="str">
        <f t="shared" si="0"/>
        <v>○</v>
      </c>
      <c r="M37" s="202">
        <f>COUNTIF(F37,"-")</f>
        <v>0</v>
      </c>
      <c r="N37" s="202">
        <f>COUNTIF(G37,"○")</f>
        <v>0</v>
      </c>
      <c r="O37" s="202">
        <f>COUNTIF(H37,"○")</f>
        <v>0</v>
      </c>
    </row>
    <row r="38" spans="1:15" ht="13.5" customHeight="1" thickBot="1" x14ac:dyDescent="0.25">
      <c r="A38" s="357" t="s">
        <v>428</v>
      </c>
      <c r="B38" s="559"/>
      <c r="C38" s="327" t="s">
        <v>429</v>
      </c>
      <c r="D38" s="328" t="s">
        <v>344</v>
      </c>
      <c r="E38" s="317"/>
      <c r="F38" s="368"/>
      <c r="G38" s="368"/>
      <c r="H38" s="368"/>
      <c r="I38" s="341"/>
      <c r="L38" s="204" t="str">
        <f t="shared" si="0"/>
        <v>○</v>
      </c>
      <c r="M38" s="202">
        <f>COUNTIF(F38,"-")</f>
        <v>0</v>
      </c>
      <c r="N38" s="202">
        <f>COUNTIF(G38,"○")</f>
        <v>0</v>
      </c>
      <c r="O38" s="202">
        <f>COUNTIF(H38,"○")</f>
        <v>0</v>
      </c>
    </row>
    <row r="39" spans="1:15" ht="13.5" customHeight="1" x14ac:dyDescent="0.2">
      <c r="A39" s="357" t="s">
        <v>430</v>
      </c>
      <c r="B39" s="556" t="s">
        <v>364</v>
      </c>
      <c r="C39" s="585"/>
      <c r="D39" s="359" t="s">
        <v>431</v>
      </c>
      <c r="E39" s="317"/>
      <c r="F39" s="368"/>
      <c r="G39" s="368"/>
      <c r="H39" s="368"/>
      <c r="I39" s="341"/>
      <c r="L39" s="204" t="str">
        <f t="shared" si="0"/>
        <v>○</v>
      </c>
      <c r="M39" s="199"/>
      <c r="N39" s="199"/>
      <c r="O39" s="199"/>
    </row>
    <row r="40" spans="1:15" ht="13.5" customHeight="1" thickBot="1" x14ac:dyDescent="0.25">
      <c r="A40" s="360" t="s">
        <v>432</v>
      </c>
      <c r="B40" s="556"/>
      <c r="C40" s="585"/>
      <c r="D40" s="361" t="s">
        <v>367</v>
      </c>
      <c r="E40" s="362"/>
      <c r="F40" s="368"/>
      <c r="G40" s="368"/>
      <c r="H40" s="368"/>
      <c r="I40" s="369"/>
      <c r="L40" s="210" t="str">
        <f t="shared" si="0"/>
        <v>○</v>
      </c>
      <c r="M40" s="202">
        <f>COUNTIF(F39:F40,"-")</f>
        <v>0</v>
      </c>
      <c r="N40" s="202">
        <f>COUNTIF(G39:G40,"○")</f>
        <v>0</v>
      </c>
      <c r="O40" s="202">
        <f>COUNTIF(H39:H40,"○")</f>
        <v>0</v>
      </c>
    </row>
    <row r="41" spans="1:15" ht="13.5" customHeight="1" x14ac:dyDescent="0.2">
      <c r="A41" s="565" t="s">
        <v>368</v>
      </c>
      <c r="B41" s="566"/>
      <c r="C41" s="566"/>
      <c r="D41" s="566"/>
      <c r="E41" s="566"/>
      <c r="F41" s="566"/>
      <c r="G41" s="566"/>
      <c r="H41" s="566"/>
      <c r="I41" s="567"/>
    </row>
    <row r="42" spans="1:15" ht="13.5" customHeight="1" x14ac:dyDescent="0.15">
      <c r="A42" s="370"/>
      <c r="B42" s="371"/>
      <c r="C42" s="372"/>
      <c r="D42" s="372"/>
      <c r="E42" s="373"/>
      <c r="F42" s="368"/>
      <c r="G42" s="368"/>
      <c r="H42" s="368"/>
      <c r="I42" s="347"/>
    </row>
    <row r="43" spans="1:15" ht="13.5" customHeight="1" x14ac:dyDescent="0.15">
      <c r="A43" s="370"/>
      <c r="B43" s="371"/>
      <c r="C43" s="372"/>
      <c r="D43" s="372"/>
      <c r="E43" s="373"/>
      <c r="F43" s="368"/>
      <c r="G43" s="368"/>
      <c r="H43" s="368"/>
      <c r="I43" s="347"/>
    </row>
    <row r="44" spans="1:15" ht="13.5" customHeight="1" thickBot="1" x14ac:dyDescent="0.2">
      <c r="A44" s="374"/>
      <c r="B44" s="375"/>
      <c r="C44" s="376"/>
      <c r="D44" s="376"/>
      <c r="E44" s="377"/>
      <c r="F44" s="368"/>
      <c r="G44" s="368"/>
      <c r="H44" s="368"/>
      <c r="I44" s="347"/>
    </row>
    <row r="45" spans="1:15" ht="13.5" customHeight="1" x14ac:dyDescent="0.2">
      <c r="A45" s="568" t="s">
        <v>369</v>
      </c>
      <c r="B45" s="569"/>
      <c r="C45" s="569"/>
      <c r="D45" s="569"/>
      <c r="E45" s="363"/>
      <c r="F45" s="364"/>
      <c r="G45" s="364"/>
      <c r="H45" s="364"/>
      <c r="I45" s="365"/>
      <c r="L45" s="519" t="s">
        <v>477</v>
      </c>
      <c r="M45" s="519" t="s">
        <v>513</v>
      </c>
    </row>
    <row r="46" spans="1:15" ht="21" customHeight="1" thickBot="1" x14ac:dyDescent="0.25">
      <c r="A46" s="331" t="s">
        <v>315</v>
      </c>
      <c r="B46" s="570" t="s">
        <v>370</v>
      </c>
      <c r="C46" s="555"/>
      <c r="D46" s="332" t="s">
        <v>371</v>
      </c>
      <c r="E46" s="333"/>
      <c r="F46" s="560" t="s">
        <v>475</v>
      </c>
      <c r="G46" s="560"/>
      <c r="H46" s="334" t="s">
        <v>476</v>
      </c>
      <c r="I46" s="332" t="s">
        <v>372</v>
      </c>
      <c r="L46" s="520"/>
      <c r="M46" s="521"/>
      <c r="N46" s="182" t="s">
        <v>483</v>
      </c>
      <c r="O46" s="182" t="s">
        <v>512</v>
      </c>
    </row>
    <row r="47" spans="1:15" ht="21" customHeight="1" x14ac:dyDescent="0.2">
      <c r="A47" s="368"/>
      <c r="B47" s="576"/>
      <c r="C47" s="577"/>
      <c r="D47" s="378"/>
      <c r="E47" s="418"/>
      <c r="F47" s="578"/>
      <c r="G47" s="579"/>
      <c r="H47" s="379"/>
      <c r="I47" s="378"/>
      <c r="L47" s="230">
        <f>IF(H47="",A47,"")</f>
        <v>0</v>
      </c>
      <c r="M47" s="231">
        <f>IF(OR($H47=N46,I47=O46),"",$A47)</f>
        <v>0</v>
      </c>
    </row>
    <row r="48" spans="1:15" ht="21" customHeight="1" x14ac:dyDescent="0.2">
      <c r="A48" s="368"/>
      <c r="B48" s="576"/>
      <c r="C48" s="577"/>
      <c r="D48" s="378"/>
      <c r="E48" s="418"/>
      <c r="F48" s="578"/>
      <c r="G48" s="579"/>
      <c r="H48" s="379"/>
      <c r="I48" s="378"/>
      <c r="L48" s="230">
        <f t="shared" ref="L48:L51" si="1">IF(H48="",A48,"")</f>
        <v>0</v>
      </c>
      <c r="M48" s="232">
        <f>IF(OR($H48=N46,I48=O46),"",$A48)</f>
        <v>0</v>
      </c>
    </row>
    <row r="49" spans="1:13" ht="19.5" customHeight="1" x14ac:dyDescent="0.2">
      <c r="A49" s="368"/>
      <c r="B49" s="576"/>
      <c r="C49" s="577"/>
      <c r="D49" s="380"/>
      <c r="E49" s="381"/>
      <c r="F49" s="578"/>
      <c r="G49" s="579"/>
      <c r="H49" s="379"/>
      <c r="I49" s="366"/>
      <c r="L49" s="230">
        <f t="shared" si="1"/>
        <v>0</v>
      </c>
      <c r="M49" s="232">
        <f>IF(OR($H49=N46,I49=O46),"",$A49)</f>
        <v>0</v>
      </c>
    </row>
    <row r="50" spans="1:13" ht="19.5" customHeight="1" x14ac:dyDescent="0.2">
      <c r="A50" s="368"/>
      <c r="B50" s="576"/>
      <c r="C50" s="577"/>
      <c r="D50" s="380"/>
      <c r="E50" s="381"/>
      <c r="F50" s="578"/>
      <c r="G50" s="579"/>
      <c r="H50" s="379"/>
      <c r="I50" s="366"/>
      <c r="L50" s="230">
        <f t="shared" si="1"/>
        <v>0</v>
      </c>
      <c r="M50" s="232">
        <f>IF(OR($H50=N46,I50=O46),"",$A50)</f>
        <v>0</v>
      </c>
    </row>
    <row r="51" spans="1:13" ht="19.5" customHeight="1" thickBot="1" x14ac:dyDescent="0.25">
      <c r="A51" s="368"/>
      <c r="B51" s="576"/>
      <c r="C51" s="577"/>
      <c r="D51" s="380"/>
      <c r="E51" s="381"/>
      <c r="F51" s="578"/>
      <c r="G51" s="579"/>
      <c r="H51" s="379"/>
      <c r="I51" s="366"/>
      <c r="L51" s="230">
        <f t="shared" si="1"/>
        <v>0</v>
      </c>
      <c r="M51" s="233">
        <f>IF(OR($H51=N46,I51=O46),"",$A51)</f>
        <v>0</v>
      </c>
    </row>
    <row r="52" spans="1:13" x14ac:dyDescent="0.2">
      <c r="A52" s="216"/>
      <c r="B52" s="216"/>
      <c r="C52" s="216"/>
      <c r="D52" s="216"/>
      <c r="E52" s="216"/>
      <c r="F52" s="216"/>
      <c r="G52" s="216"/>
      <c r="H52" s="216"/>
      <c r="I52" s="216"/>
    </row>
    <row r="53" spans="1:13" ht="11.25" customHeight="1" x14ac:dyDescent="0.2">
      <c r="A53" s="574" t="s">
        <v>373</v>
      </c>
      <c r="B53" s="575"/>
      <c r="C53" s="575"/>
      <c r="D53" s="575"/>
      <c r="E53" s="575"/>
      <c r="F53" s="575"/>
      <c r="G53" s="575"/>
      <c r="H53" s="575"/>
      <c r="I53" s="575"/>
    </row>
    <row r="54" spans="1:13" x14ac:dyDescent="0.2">
      <c r="A54" s="335" t="s">
        <v>374</v>
      </c>
      <c r="B54" s="571" t="s">
        <v>375</v>
      </c>
      <c r="C54" s="571"/>
      <c r="D54" s="571"/>
      <c r="E54" s="571"/>
      <c r="F54" s="571"/>
      <c r="G54" s="571"/>
      <c r="H54" s="571"/>
      <c r="I54" s="571"/>
    </row>
    <row r="55" spans="1:13" x14ac:dyDescent="0.2">
      <c r="A55" s="335" t="s">
        <v>376</v>
      </c>
      <c r="B55" s="571" t="s">
        <v>377</v>
      </c>
      <c r="C55" s="571"/>
      <c r="D55" s="571"/>
      <c r="E55" s="571"/>
      <c r="F55" s="571"/>
      <c r="G55" s="571"/>
      <c r="H55" s="571"/>
      <c r="I55" s="571"/>
    </row>
    <row r="56" spans="1:13" ht="31.5" customHeight="1" x14ac:dyDescent="0.2">
      <c r="A56" s="335" t="s">
        <v>378</v>
      </c>
      <c r="B56" s="571" t="s">
        <v>379</v>
      </c>
      <c r="C56" s="571"/>
      <c r="D56" s="571"/>
      <c r="E56" s="571"/>
      <c r="F56" s="571"/>
      <c r="G56" s="571"/>
      <c r="H56" s="571"/>
      <c r="I56" s="571"/>
    </row>
    <row r="57" spans="1:13" x14ac:dyDescent="0.2">
      <c r="A57" s="335" t="s">
        <v>380</v>
      </c>
      <c r="B57" s="571" t="s">
        <v>381</v>
      </c>
      <c r="C57" s="571"/>
      <c r="D57" s="571"/>
      <c r="E57" s="571"/>
      <c r="F57" s="571"/>
      <c r="G57" s="571"/>
      <c r="H57" s="571"/>
      <c r="I57" s="571"/>
    </row>
    <row r="58" spans="1:13" x14ac:dyDescent="0.2">
      <c r="A58" s="335" t="s">
        <v>382</v>
      </c>
      <c r="B58" s="571" t="s">
        <v>383</v>
      </c>
      <c r="C58" s="571"/>
      <c r="D58" s="571"/>
      <c r="E58" s="571"/>
      <c r="F58" s="571"/>
      <c r="G58" s="571"/>
      <c r="H58" s="571"/>
      <c r="I58" s="571"/>
    </row>
    <row r="59" spans="1:13" ht="21" customHeight="1" x14ac:dyDescent="0.2">
      <c r="A59" s="335" t="s">
        <v>384</v>
      </c>
      <c r="B59" s="571" t="s">
        <v>385</v>
      </c>
      <c r="C59" s="571"/>
      <c r="D59" s="571"/>
      <c r="E59" s="571"/>
      <c r="F59" s="571"/>
      <c r="G59" s="571"/>
      <c r="H59" s="571"/>
      <c r="I59" s="571"/>
    </row>
    <row r="60" spans="1:13" ht="11.25" customHeight="1" x14ac:dyDescent="0.2">
      <c r="A60" s="335" t="s">
        <v>386</v>
      </c>
      <c r="B60" s="571" t="s">
        <v>387</v>
      </c>
      <c r="C60" s="571"/>
      <c r="D60" s="571"/>
      <c r="E60" s="571"/>
      <c r="F60" s="571"/>
      <c r="G60" s="571"/>
      <c r="H60" s="571"/>
      <c r="I60" s="571"/>
    </row>
    <row r="61" spans="1:13" ht="21.75" customHeight="1" x14ac:dyDescent="0.2">
      <c r="A61" s="335" t="s">
        <v>388</v>
      </c>
      <c r="B61" s="571" t="s">
        <v>389</v>
      </c>
      <c r="C61" s="571"/>
      <c r="D61" s="571"/>
      <c r="E61" s="571"/>
      <c r="F61" s="571"/>
      <c r="G61" s="571"/>
      <c r="H61" s="571"/>
      <c r="I61" s="571"/>
    </row>
    <row r="62" spans="1:13" ht="21.75" customHeight="1" x14ac:dyDescent="0.2">
      <c r="A62" s="335" t="s">
        <v>390</v>
      </c>
      <c r="B62" s="571" t="s">
        <v>391</v>
      </c>
      <c r="C62" s="571"/>
      <c r="D62" s="571"/>
      <c r="E62" s="571"/>
      <c r="F62" s="571"/>
      <c r="G62" s="571"/>
      <c r="H62" s="571"/>
      <c r="I62" s="571"/>
    </row>
    <row r="63" spans="1:13" s="185" customFormat="1" ht="11.25" customHeight="1" x14ac:dyDescent="0.2">
      <c r="A63" s="335" t="s">
        <v>392</v>
      </c>
      <c r="B63" s="571" t="s">
        <v>433</v>
      </c>
      <c r="C63" s="571"/>
      <c r="D63" s="571"/>
      <c r="E63" s="571"/>
      <c r="F63" s="571"/>
      <c r="G63" s="571"/>
      <c r="H63" s="571"/>
      <c r="I63" s="571"/>
    </row>
    <row r="64" spans="1:13" ht="42.75" customHeight="1" x14ac:dyDescent="0.2">
      <c r="A64" s="335" t="s">
        <v>394</v>
      </c>
      <c r="B64" s="571" t="s">
        <v>434</v>
      </c>
      <c r="C64" s="571"/>
      <c r="D64" s="571"/>
      <c r="E64" s="571"/>
      <c r="F64" s="571"/>
      <c r="G64" s="571"/>
      <c r="H64" s="571"/>
      <c r="I64" s="571"/>
    </row>
    <row r="65" spans="1:9" ht="57" customHeight="1" x14ac:dyDescent="0.2">
      <c r="A65" s="335" t="s">
        <v>396</v>
      </c>
      <c r="B65" s="571" t="s">
        <v>395</v>
      </c>
      <c r="C65" s="571"/>
      <c r="D65" s="571"/>
      <c r="E65" s="571"/>
      <c r="F65" s="571"/>
      <c r="G65" s="571"/>
      <c r="H65" s="571"/>
      <c r="I65" s="571"/>
    </row>
    <row r="66" spans="1:9" ht="34.5" customHeight="1" x14ac:dyDescent="0.2">
      <c r="A66" s="336" t="s">
        <v>398</v>
      </c>
      <c r="B66" s="571" t="s">
        <v>435</v>
      </c>
      <c r="C66" s="571"/>
      <c r="D66" s="571"/>
      <c r="E66" s="571"/>
      <c r="F66" s="571"/>
      <c r="G66" s="571"/>
      <c r="H66" s="571"/>
      <c r="I66" s="571"/>
    </row>
    <row r="67" spans="1:9" ht="22.5" customHeight="1" x14ac:dyDescent="0.2">
      <c r="A67" s="336" t="s">
        <v>436</v>
      </c>
      <c r="B67" s="571" t="s">
        <v>399</v>
      </c>
      <c r="C67" s="571"/>
      <c r="D67" s="571"/>
      <c r="E67" s="571"/>
      <c r="F67" s="571"/>
      <c r="G67" s="571"/>
      <c r="H67" s="571"/>
      <c r="I67" s="571"/>
    </row>
  </sheetData>
  <sheetProtection algorithmName="SHA-512" hashValue="goxqFz+BZQwjZ5N90cYGEf1rGGT6q9YI3/Pn+YnTOxhEjW9eGdgNFBV9ImeXeIh4sDMD6goABIdmcCGg+R9yvw==" saltValue="0bk/bzm+t9q2FjPcUhBr0A==" spinCount="100000" sheet="1" objects="1" scenarios="1"/>
  <mergeCells count="61">
    <mergeCell ref="M45:M46"/>
    <mergeCell ref="M11:M13"/>
    <mergeCell ref="B58:I58"/>
    <mergeCell ref="B59:I59"/>
    <mergeCell ref="B67:I67"/>
    <mergeCell ref="B61:I61"/>
    <mergeCell ref="B62:I62"/>
    <mergeCell ref="B63:I63"/>
    <mergeCell ref="B64:I64"/>
    <mergeCell ref="B65:I65"/>
    <mergeCell ref="B66:I66"/>
    <mergeCell ref="A45:D45"/>
    <mergeCell ref="B46:C46"/>
    <mergeCell ref="B60:I60"/>
    <mergeCell ref="A53:I53"/>
    <mergeCell ref="B54:I54"/>
    <mergeCell ref="B55:I55"/>
    <mergeCell ref="B56:I56"/>
    <mergeCell ref="B57:I57"/>
    <mergeCell ref="A11:A13"/>
    <mergeCell ref="B11:C13"/>
    <mergeCell ref="D11:D13"/>
    <mergeCell ref="E11:E12"/>
    <mergeCell ref="F11:H11"/>
    <mergeCell ref="F12:F13"/>
    <mergeCell ref="B49:C49"/>
    <mergeCell ref="B50:C50"/>
    <mergeCell ref="B51:C51"/>
    <mergeCell ref="F48:G48"/>
    <mergeCell ref="F49:G49"/>
    <mergeCell ref="F50:G50"/>
    <mergeCell ref="F51:G51"/>
    <mergeCell ref="B39:C40"/>
    <mergeCell ref="A3:I3"/>
    <mergeCell ref="A4:I4"/>
    <mergeCell ref="A6:B9"/>
    <mergeCell ref="D6:G6"/>
    <mergeCell ref="H6:I6"/>
    <mergeCell ref="D7:G7"/>
    <mergeCell ref="H7:I7"/>
    <mergeCell ref="C8:C9"/>
    <mergeCell ref="D8:G8"/>
    <mergeCell ref="H8:I8"/>
    <mergeCell ref="D9:G9"/>
    <mergeCell ref="H9:I9"/>
    <mergeCell ref="A41:I41"/>
    <mergeCell ref="B48:C48"/>
    <mergeCell ref="L11:L13"/>
    <mergeCell ref="L45:L46"/>
    <mergeCell ref="B47:C47"/>
    <mergeCell ref="F46:G46"/>
    <mergeCell ref="F47:G47"/>
    <mergeCell ref="I11:I13"/>
    <mergeCell ref="B14:B27"/>
    <mergeCell ref="C15:C18"/>
    <mergeCell ref="C19:C20"/>
    <mergeCell ref="C23:C27"/>
    <mergeCell ref="B28:B38"/>
    <mergeCell ref="C28:C29"/>
    <mergeCell ref="C31:C34"/>
    <mergeCell ref="C35:C36"/>
  </mergeCells>
  <phoneticPr fontId="2"/>
  <dataValidations count="5">
    <dataValidation type="list" allowBlank="1" showInputMessage="1" showErrorMessage="1" sqref="A47:A51" xr:uid="{F4B0937A-967F-4BBE-B22C-F8FE6F922212}">
      <formula1>$A$14:$A$40</formula1>
    </dataValidation>
    <dataValidation type="list" allowBlank="1" showInputMessage="1" showErrorMessage="1" sqref="F42:F44 F14:F40" xr:uid="{BE19CB95-4B37-48B4-8FFE-30B30B59449D}">
      <formula1>$K$3:$K$5</formula1>
    </dataValidation>
    <dataValidation type="list" allowBlank="1" showInputMessage="1" showErrorMessage="1" sqref="H47:H51" xr:uid="{58A7B764-ED88-46A7-A250-E3138E08DF0D}">
      <formula1>$N$46:$N$47</formula1>
    </dataValidation>
    <dataValidation type="list" allowBlank="1" showInputMessage="1" showErrorMessage="1" sqref="G42:H44 G14:H40" xr:uid="{C9ADC433-5E82-4F99-B07D-29BE8D8F0F1A}">
      <formula1>$L$3:$L$4</formula1>
    </dataValidation>
    <dataValidation type="list" allowBlank="1" sqref="I47:I51" xr:uid="{CD339A4B-2D1D-469E-9C40-CF02D7D1CCF8}">
      <formula1>$O$46:$O$47</formula1>
    </dataValidation>
  </dataValidations>
  <pageMargins left="0.7" right="0.7" top="0.75" bottom="0.75" header="0.3" footer="0.3"/>
  <pageSetup paperSize="9" scale="73" orientation="portrait" r:id="rId1"/>
  <rowBreaks count="1" manualBreakCount="1">
    <brk id="52"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7356-4AB0-43DB-9FE6-111DA273ECD5}">
  <sheetPr>
    <tabColor rgb="FFFF99FF"/>
  </sheetPr>
  <dimension ref="A1:O65"/>
  <sheetViews>
    <sheetView view="pageBreakPreview" zoomScale="85" zoomScaleNormal="100" zoomScaleSheetLayoutView="85" workbookViewId="0">
      <selection activeCell="J39" sqref="J39"/>
    </sheetView>
  </sheetViews>
  <sheetFormatPr defaultColWidth="9.09765625" defaultRowHeight="9.5" x14ac:dyDescent="0.2"/>
  <cols>
    <col min="1" max="1" width="4.69921875" style="182" customWidth="1"/>
    <col min="2" max="2" width="11.3984375" style="182" customWidth="1"/>
    <col min="3" max="3" width="17.8984375" style="182" customWidth="1"/>
    <col min="4" max="4" width="43.19921875" style="182" bestFit="1" customWidth="1"/>
    <col min="5" max="5" width="10.296875" style="182" hidden="1" customWidth="1"/>
    <col min="6" max="7" width="6.8984375" style="182" customWidth="1"/>
    <col min="8" max="8" width="7.59765625" style="182" customWidth="1"/>
    <col min="9" max="9" width="9.5" style="182" customWidth="1"/>
    <col min="10" max="10" width="9.09765625" style="182"/>
    <col min="11" max="14" width="0" style="182" hidden="1" customWidth="1"/>
    <col min="15" max="15" width="10.8984375" style="182" hidden="1" customWidth="1"/>
    <col min="16" max="16384" width="9.09765625" style="182"/>
  </cols>
  <sheetData>
    <row r="1" spans="1:15" x14ac:dyDescent="0.2">
      <c r="A1" s="313"/>
      <c r="B1" s="313"/>
      <c r="C1" s="313"/>
      <c r="D1" s="313"/>
      <c r="E1" s="313"/>
      <c r="F1" s="313"/>
      <c r="G1" s="313"/>
      <c r="H1" s="313"/>
      <c r="I1" s="313"/>
    </row>
    <row r="2" spans="1:15" x14ac:dyDescent="0.2">
      <c r="A2" s="314" t="s">
        <v>445</v>
      </c>
      <c r="B2" s="315"/>
      <c r="C2" s="315"/>
      <c r="D2" s="315"/>
      <c r="E2" s="315"/>
      <c r="F2" s="315"/>
      <c r="G2" s="315"/>
      <c r="H2" s="315" t="s">
        <v>469</v>
      </c>
      <c r="I2" s="399"/>
    </row>
    <row r="3" spans="1:15" ht="13" x14ac:dyDescent="0.2">
      <c r="A3" s="522" t="s">
        <v>308</v>
      </c>
      <c r="B3" s="523"/>
      <c r="C3" s="523"/>
      <c r="D3" s="523"/>
      <c r="E3" s="523"/>
      <c r="F3" s="523"/>
      <c r="G3" s="523"/>
      <c r="H3" s="523"/>
      <c r="I3" s="523"/>
      <c r="K3" s="182" t="s">
        <v>43</v>
      </c>
      <c r="L3" s="182" t="s">
        <v>43</v>
      </c>
    </row>
    <row r="4" spans="1:15" ht="13.5" customHeight="1" x14ac:dyDescent="0.2">
      <c r="A4" s="612" t="s">
        <v>481</v>
      </c>
      <c r="B4" s="612"/>
      <c r="C4" s="612"/>
      <c r="D4" s="612"/>
      <c r="E4" s="612"/>
      <c r="F4" s="612"/>
      <c r="G4" s="612"/>
      <c r="H4" s="612"/>
      <c r="I4" s="612"/>
      <c r="K4" s="182" t="s">
        <v>470</v>
      </c>
    </row>
    <row r="5" spans="1:15" ht="12" x14ac:dyDescent="0.2">
      <c r="A5" s="305"/>
      <c r="B5" s="315"/>
      <c r="C5" s="315"/>
      <c r="D5" s="315"/>
      <c r="E5" s="315"/>
      <c r="F5" s="315"/>
      <c r="G5" s="315"/>
      <c r="H5" s="315"/>
      <c r="I5" s="315"/>
    </row>
    <row r="6" spans="1:15" ht="13.5" customHeight="1" x14ac:dyDescent="0.2">
      <c r="A6" s="525" t="s">
        <v>310</v>
      </c>
      <c r="B6" s="526"/>
      <c r="C6" s="316"/>
      <c r="D6" s="531" t="s">
        <v>311</v>
      </c>
      <c r="E6" s="586"/>
      <c r="F6" s="586"/>
      <c r="G6" s="587"/>
      <c r="H6" s="534" t="s">
        <v>312</v>
      </c>
      <c r="I6" s="535"/>
      <c r="K6" s="182" t="s">
        <v>96</v>
      </c>
      <c r="L6" s="216"/>
    </row>
    <row r="7" spans="1:15" ht="13.5" customHeight="1" x14ac:dyDescent="0.2">
      <c r="A7" s="527"/>
      <c r="B7" s="528"/>
      <c r="C7" s="317" t="s">
        <v>313</v>
      </c>
      <c r="D7" s="613"/>
      <c r="E7" s="614"/>
      <c r="F7" s="614"/>
      <c r="G7" s="615"/>
      <c r="H7" s="539"/>
      <c r="I7" s="594"/>
    </row>
    <row r="8" spans="1:15" ht="13.5" customHeight="1" x14ac:dyDescent="0.2">
      <c r="A8" s="527"/>
      <c r="B8" s="528"/>
      <c r="C8" s="541" t="s">
        <v>314</v>
      </c>
      <c r="D8" s="613"/>
      <c r="E8" s="614"/>
      <c r="F8" s="614"/>
      <c r="G8" s="615"/>
      <c r="H8" s="539"/>
      <c r="I8" s="594"/>
    </row>
    <row r="9" spans="1:15" ht="13.5" customHeight="1" x14ac:dyDescent="0.2">
      <c r="A9" s="529"/>
      <c r="B9" s="530"/>
      <c r="C9" s="595"/>
      <c r="D9" s="613"/>
      <c r="E9" s="614"/>
      <c r="F9" s="614"/>
      <c r="G9" s="615"/>
      <c r="H9" s="539"/>
      <c r="I9" s="594"/>
    </row>
    <row r="10" spans="1:15" ht="10.5" customHeight="1" x14ac:dyDescent="0.2">
      <c r="A10" s="315"/>
      <c r="B10" s="315"/>
      <c r="C10" s="315"/>
      <c r="D10" s="315"/>
      <c r="E10" s="315"/>
      <c r="F10" s="315"/>
      <c r="G10" s="315"/>
      <c r="H10" s="315"/>
      <c r="I10" s="315"/>
    </row>
    <row r="11" spans="1:15" ht="12" customHeight="1" x14ac:dyDescent="0.2">
      <c r="A11" s="543" t="s">
        <v>315</v>
      </c>
      <c r="B11" s="546" t="s">
        <v>316</v>
      </c>
      <c r="C11" s="547"/>
      <c r="D11" s="543" t="s">
        <v>317</v>
      </c>
      <c r="E11" s="552" t="s">
        <v>318</v>
      </c>
      <c r="F11" s="534" t="s">
        <v>319</v>
      </c>
      <c r="G11" s="554"/>
      <c r="H11" s="600"/>
      <c r="I11" s="543" t="s">
        <v>320</v>
      </c>
      <c r="J11" s="183"/>
      <c r="K11" s="183"/>
      <c r="L11" s="519" t="s">
        <v>472</v>
      </c>
      <c r="M11" s="519" t="s">
        <v>478</v>
      </c>
      <c r="N11" s="184" t="s">
        <v>473</v>
      </c>
      <c r="O11" s="184" t="s">
        <v>474</v>
      </c>
    </row>
    <row r="12" spans="1:15" ht="11.25" customHeight="1" x14ac:dyDescent="0.2">
      <c r="A12" s="544"/>
      <c r="B12" s="548"/>
      <c r="C12" s="524"/>
      <c r="D12" s="544"/>
      <c r="E12" s="599"/>
      <c r="F12" s="544" t="s">
        <v>321</v>
      </c>
      <c r="G12" s="318" t="s">
        <v>322</v>
      </c>
      <c r="H12" s="319"/>
      <c r="I12" s="544"/>
      <c r="J12" s="183"/>
      <c r="K12" s="183"/>
      <c r="L12" s="520"/>
      <c r="M12" s="520"/>
      <c r="N12" s="197"/>
      <c r="O12" s="197"/>
    </row>
    <row r="13" spans="1:15" ht="21" customHeight="1" thickBot="1" x14ac:dyDescent="0.25">
      <c r="A13" s="596"/>
      <c r="B13" s="549"/>
      <c r="C13" s="550"/>
      <c r="D13" s="551"/>
      <c r="E13" s="384"/>
      <c r="F13" s="596"/>
      <c r="G13" s="321"/>
      <c r="H13" s="322" t="s">
        <v>323</v>
      </c>
      <c r="I13" s="596"/>
      <c r="J13" s="183"/>
      <c r="K13" s="183"/>
      <c r="L13" s="521"/>
      <c r="M13" s="521"/>
      <c r="N13" s="197"/>
      <c r="O13" s="197"/>
    </row>
    <row r="14" spans="1:15" ht="13.5" customHeight="1" thickBot="1" x14ac:dyDescent="0.25">
      <c r="A14" s="356" t="s">
        <v>324</v>
      </c>
      <c r="B14" s="580" t="s">
        <v>446</v>
      </c>
      <c r="C14" s="324" t="s">
        <v>403</v>
      </c>
      <c r="D14" s="324" t="s">
        <v>447</v>
      </c>
      <c r="E14" s="325"/>
      <c r="F14" s="400"/>
      <c r="G14" s="400"/>
      <c r="H14" s="400"/>
      <c r="I14" s="339"/>
      <c r="L14" s="204" t="str">
        <f>IF(AND(G14="○",H14=""),"×","○")</f>
        <v>○</v>
      </c>
      <c r="M14" s="214">
        <f>COUNTIF($F14,"-")</f>
        <v>0</v>
      </c>
      <c r="N14" s="214">
        <f>COUNTIF($G14,"○")</f>
        <v>0</v>
      </c>
      <c r="O14" s="214">
        <f>COUNTIF($H14,"○")</f>
        <v>0</v>
      </c>
    </row>
    <row r="15" spans="1:15" ht="13.5" customHeight="1" thickBot="1" x14ac:dyDescent="0.25">
      <c r="A15" s="357" t="s">
        <v>328</v>
      </c>
      <c r="B15" s="580"/>
      <c r="C15" s="327" t="s">
        <v>448</v>
      </c>
      <c r="D15" s="327" t="s">
        <v>449</v>
      </c>
      <c r="E15" s="317"/>
      <c r="F15" s="401"/>
      <c r="G15" s="401"/>
      <c r="H15" s="401"/>
      <c r="I15" s="341"/>
      <c r="L15" s="204" t="str">
        <f t="shared" ref="L15:L39" si="0">IF(AND(G15="○",H15=""),"×","○")</f>
        <v>○</v>
      </c>
      <c r="M15" s="214">
        <f>COUNTIF($F15,"-")</f>
        <v>0</v>
      </c>
      <c r="N15" s="214">
        <f>COUNTIF($G15,"○")</f>
        <v>0</v>
      </c>
      <c r="O15" s="214">
        <f>COUNTIF($H15,"○")</f>
        <v>0</v>
      </c>
    </row>
    <row r="16" spans="1:15" ht="13.5" customHeight="1" thickBot="1" x14ac:dyDescent="0.25">
      <c r="A16" s="357" t="s">
        <v>331</v>
      </c>
      <c r="B16" s="580"/>
      <c r="C16" s="327" t="s">
        <v>450</v>
      </c>
      <c r="D16" s="327" t="s">
        <v>451</v>
      </c>
      <c r="E16" s="317"/>
      <c r="F16" s="401"/>
      <c r="G16" s="401"/>
      <c r="H16" s="401"/>
      <c r="I16" s="341"/>
      <c r="L16" s="204" t="str">
        <f t="shared" si="0"/>
        <v>○</v>
      </c>
      <c r="M16" s="214">
        <f>COUNTIF($F16,"-")</f>
        <v>0</v>
      </c>
      <c r="N16" s="214">
        <f>COUNTIF($G16,"○")</f>
        <v>0</v>
      </c>
      <c r="O16" s="214">
        <f>COUNTIF($H16,"○")</f>
        <v>0</v>
      </c>
    </row>
    <row r="17" spans="1:15" ht="13.5" customHeight="1" thickBot="1" x14ac:dyDescent="0.25">
      <c r="A17" s="357" t="s">
        <v>333</v>
      </c>
      <c r="B17" s="580"/>
      <c r="C17" s="327" t="s">
        <v>452</v>
      </c>
      <c r="D17" s="327" t="s">
        <v>453</v>
      </c>
      <c r="E17" s="317"/>
      <c r="F17" s="401"/>
      <c r="G17" s="401"/>
      <c r="H17" s="401"/>
      <c r="I17" s="341"/>
      <c r="L17" s="204" t="str">
        <f t="shared" si="0"/>
        <v>○</v>
      </c>
      <c r="M17" s="214">
        <f>COUNTIF($F17,"-")</f>
        <v>0</v>
      </c>
      <c r="N17" s="214">
        <f>COUNTIF($G17,"○")</f>
        <v>0</v>
      </c>
      <c r="O17" s="214">
        <f>COUNTIF($H17,"○")</f>
        <v>0</v>
      </c>
    </row>
    <row r="18" spans="1:15" ht="13.5" customHeight="1" x14ac:dyDescent="0.2">
      <c r="A18" s="357" t="s">
        <v>336</v>
      </c>
      <c r="B18" s="580"/>
      <c r="C18" s="558" t="s">
        <v>454</v>
      </c>
      <c r="D18" s="328" t="s">
        <v>455</v>
      </c>
      <c r="E18" s="317"/>
      <c r="F18" s="401"/>
      <c r="G18" s="401"/>
      <c r="H18" s="401"/>
      <c r="I18" s="341"/>
      <c r="L18" s="204" t="str">
        <f t="shared" si="0"/>
        <v>○</v>
      </c>
      <c r="M18" s="199"/>
      <c r="N18" s="199"/>
      <c r="O18" s="199"/>
    </row>
    <row r="19" spans="1:15" ht="13.5" customHeight="1" thickBot="1" x14ac:dyDescent="0.25">
      <c r="A19" s="357" t="s">
        <v>340</v>
      </c>
      <c r="B19" s="580"/>
      <c r="C19" s="558"/>
      <c r="D19" s="328" t="s">
        <v>456</v>
      </c>
      <c r="E19" s="317"/>
      <c r="F19" s="401"/>
      <c r="G19" s="401"/>
      <c r="H19" s="401"/>
      <c r="I19" s="341"/>
      <c r="L19" s="210" t="str">
        <f t="shared" si="0"/>
        <v>○</v>
      </c>
      <c r="M19" s="202">
        <f>COUNTIF($F18:$F19,"-")</f>
        <v>0</v>
      </c>
      <c r="N19" s="202">
        <f>COUNTIF($G18:$G19,"○")</f>
        <v>0</v>
      </c>
      <c r="O19" s="202">
        <f>COUNTIF($H18:$H19,"○")</f>
        <v>0</v>
      </c>
    </row>
    <row r="20" spans="1:15" ht="13.5" customHeight="1" x14ac:dyDescent="0.2">
      <c r="A20" s="357" t="s">
        <v>342</v>
      </c>
      <c r="B20" s="580"/>
      <c r="C20" s="616" t="s">
        <v>457</v>
      </c>
      <c r="D20" s="328" t="s">
        <v>458</v>
      </c>
      <c r="E20" s="317"/>
      <c r="F20" s="401"/>
      <c r="G20" s="401"/>
      <c r="H20" s="401"/>
      <c r="I20" s="341"/>
      <c r="L20" s="204" t="str">
        <f t="shared" si="0"/>
        <v>○</v>
      </c>
      <c r="M20" s="200"/>
      <c r="N20" s="200"/>
      <c r="O20" s="200"/>
    </row>
    <row r="21" spans="1:15" ht="13.5" customHeight="1" x14ac:dyDescent="0.2">
      <c r="A21" s="357" t="s">
        <v>345</v>
      </c>
      <c r="B21" s="580"/>
      <c r="C21" s="616"/>
      <c r="D21" s="328" t="s">
        <v>349</v>
      </c>
      <c r="E21" s="317"/>
      <c r="F21" s="401"/>
      <c r="G21" s="401"/>
      <c r="H21" s="401"/>
      <c r="I21" s="341"/>
      <c r="L21" s="211" t="str">
        <f t="shared" si="0"/>
        <v>○</v>
      </c>
      <c r="M21" s="200"/>
      <c r="N21" s="200"/>
      <c r="O21" s="200"/>
    </row>
    <row r="22" spans="1:15" ht="13.5" customHeight="1" x14ac:dyDescent="0.2">
      <c r="A22" s="357" t="s">
        <v>348</v>
      </c>
      <c r="B22" s="580"/>
      <c r="C22" s="616"/>
      <c r="D22" s="328" t="s">
        <v>351</v>
      </c>
      <c r="E22" s="317"/>
      <c r="F22" s="401"/>
      <c r="G22" s="401"/>
      <c r="H22" s="401"/>
      <c r="I22" s="341"/>
      <c r="L22" s="211" t="str">
        <f t="shared" si="0"/>
        <v>○</v>
      </c>
      <c r="M22" s="200"/>
      <c r="N22" s="200"/>
      <c r="O22" s="200"/>
    </row>
    <row r="23" spans="1:15" ht="13.5" customHeight="1" x14ac:dyDescent="0.2">
      <c r="A23" s="357" t="s">
        <v>350</v>
      </c>
      <c r="B23" s="580"/>
      <c r="C23" s="616"/>
      <c r="D23" s="328" t="s">
        <v>459</v>
      </c>
      <c r="E23" s="317"/>
      <c r="F23" s="401"/>
      <c r="G23" s="401"/>
      <c r="H23" s="401"/>
      <c r="I23" s="341"/>
      <c r="L23" s="211" t="str">
        <f t="shared" si="0"/>
        <v>○</v>
      </c>
      <c r="M23" s="200"/>
      <c r="N23" s="200"/>
      <c r="O23" s="200"/>
    </row>
    <row r="24" spans="1:15" ht="13.5" customHeight="1" x14ac:dyDescent="0.2">
      <c r="A24" s="357" t="s">
        <v>352</v>
      </c>
      <c r="B24" s="580"/>
      <c r="C24" s="616"/>
      <c r="D24" s="328" t="s">
        <v>460</v>
      </c>
      <c r="E24" s="317"/>
      <c r="F24" s="401"/>
      <c r="G24" s="401"/>
      <c r="H24" s="401"/>
      <c r="I24" s="341"/>
      <c r="L24" s="211" t="str">
        <f t="shared" si="0"/>
        <v>○</v>
      </c>
      <c r="M24" s="200"/>
      <c r="N24" s="200"/>
      <c r="O24" s="200"/>
    </row>
    <row r="25" spans="1:15" ht="13.5" customHeight="1" x14ac:dyDescent="0.2">
      <c r="A25" s="357" t="s">
        <v>354</v>
      </c>
      <c r="B25" s="580"/>
      <c r="C25" s="616"/>
      <c r="D25" s="328" t="s">
        <v>461</v>
      </c>
      <c r="E25" s="317"/>
      <c r="F25" s="401"/>
      <c r="G25" s="401"/>
      <c r="H25" s="401"/>
      <c r="I25" s="341"/>
      <c r="L25" s="211" t="str">
        <f t="shared" si="0"/>
        <v>○</v>
      </c>
      <c r="M25" s="200"/>
      <c r="N25" s="200"/>
      <c r="O25" s="200"/>
    </row>
    <row r="26" spans="1:15" ht="13.5" customHeight="1" x14ac:dyDescent="0.2">
      <c r="A26" s="357" t="s">
        <v>357</v>
      </c>
      <c r="B26" s="580"/>
      <c r="C26" s="616"/>
      <c r="D26" s="328" t="s">
        <v>462</v>
      </c>
      <c r="E26" s="317"/>
      <c r="F26" s="401"/>
      <c r="G26" s="401"/>
      <c r="H26" s="401"/>
      <c r="I26" s="341"/>
      <c r="L26" s="211" t="str">
        <f t="shared" si="0"/>
        <v>○</v>
      </c>
      <c r="M26" s="200"/>
      <c r="N26" s="200"/>
      <c r="O26" s="200"/>
    </row>
    <row r="27" spans="1:15" ht="10" thickBot="1" x14ac:dyDescent="0.25">
      <c r="A27" s="357" t="s">
        <v>359</v>
      </c>
      <c r="B27" s="581"/>
      <c r="C27" s="584"/>
      <c r="D27" s="328" t="s">
        <v>463</v>
      </c>
      <c r="E27" s="317"/>
      <c r="F27" s="401"/>
      <c r="G27" s="401"/>
      <c r="H27" s="401"/>
      <c r="I27" s="341"/>
      <c r="L27" s="210" t="str">
        <f t="shared" si="0"/>
        <v>○</v>
      </c>
      <c r="M27" s="202">
        <f>COUNTIF($F20:$F27,"-")</f>
        <v>0</v>
      </c>
      <c r="N27" s="202">
        <f>COUNTIF($G20:$G27,"○")</f>
        <v>0</v>
      </c>
      <c r="O27" s="202">
        <f>COUNTIF($H20:$H27,"○")</f>
        <v>0</v>
      </c>
    </row>
    <row r="28" spans="1:15" ht="13.5" customHeight="1" x14ac:dyDescent="0.2">
      <c r="A28" s="357" t="s">
        <v>361</v>
      </c>
      <c r="B28" s="583" t="s">
        <v>337</v>
      </c>
      <c r="C28" s="582" t="s">
        <v>338</v>
      </c>
      <c r="D28" s="328" t="s">
        <v>339</v>
      </c>
      <c r="E28" s="317"/>
      <c r="F28" s="401"/>
      <c r="G28" s="401"/>
      <c r="H28" s="401"/>
      <c r="I28" s="341"/>
      <c r="L28" s="204" t="str">
        <f t="shared" si="0"/>
        <v>○</v>
      </c>
      <c r="M28" s="199"/>
      <c r="N28" s="199"/>
      <c r="O28" s="199"/>
    </row>
    <row r="29" spans="1:15" ht="13.5" customHeight="1" thickBot="1" x14ac:dyDescent="0.25">
      <c r="A29" s="357" t="s">
        <v>363</v>
      </c>
      <c r="B29" s="616"/>
      <c r="C29" s="581"/>
      <c r="D29" s="328" t="s">
        <v>341</v>
      </c>
      <c r="E29" s="317"/>
      <c r="F29" s="401"/>
      <c r="G29" s="401"/>
      <c r="H29" s="401"/>
      <c r="I29" s="341"/>
      <c r="L29" s="210" t="str">
        <f t="shared" si="0"/>
        <v>○</v>
      </c>
      <c r="M29" s="202">
        <f>COUNTIF($F28:$F29,"-")</f>
        <v>0</v>
      </c>
      <c r="N29" s="202">
        <f>COUNTIF($G28:$G29,"○")</f>
        <v>0</v>
      </c>
      <c r="O29" s="202">
        <f>COUNTIF($H28:$H29,"○")</f>
        <v>0</v>
      </c>
    </row>
    <row r="30" spans="1:15" ht="13.5" customHeight="1" x14ac:dyDescent="0.2">
      <c r="A30" s="357" t="s">
        <v>366</v>
      </c>
      <c r="B30" s="616"/>
      <c r="C30" s="582" t="s">
        <v>464</v>
      </c>
      <c r="D30" s="328" t="s">
        <v>347</v>
      </c>
      <c r="E30" s="317"/>
      <c r="F30" s="401"/>
      <c r="G30" s="401"/>
      <c r="H30" s="401"/>
      <c r="I30" s="341"/>
      <c r="L30" s="204" t="str">
        <f t="shared" si="0"/>
        <v>○</v>
      </c>
      <c r="M30" s="199"/>
      <c r="N30" s="199"/>
      <c r="O30" s="199"/>
    </row>
    <row r="31" spans="1:15" ht="13.5" customHeight="1" x14ac:dyDescent="0.2">
      <c r="A31" s="357" t="s">
        <v>421</v>
      </c>
      <c r="B31" s="616"/>
      <c r="C31" s="580"/>
      <c r="D31" s="328" t="s">
        <v>349</v>
      </c>
      <c r="E31" s="317"/>
      <c r="F31" s="401"/>
      <c r="G31" s="401"/>
      <c r="H31" s="401"/>
      <c r="I31" s="341"/>
      <c r="L31" s="211" t="str">
        <f t="shared" si="0"/>
        <v>○</v>
      </c>
      <c r="M31" s="200"/>
      <c r="N31" s="200"/>
      <c r="O31" s="200"/>
    </row>
    <row r="32" spans="1:15" ht="13.5" customHeight="1" x14ac:dyDescent="0.2">
      <c r="A32" s="357" t="s">
        <v>422</v>
      </c>
      <c r="B32" s="616"/>
      <c r="C32" s="580"/>
      <c r="D32" s="328" t="s">
        <v>351</v>
      </c>
      <c r="E32" s="317"/>
      <c r="F32" s="401"/>
      <c r="G32" s="401"/>
      <c r="H32" s="401"/>
      <c r="I32" s="341"/>
      <c r="L32" s="211" t="str">
        <f t="shared" si="0"/>
        <v>○</v>
      </c>
      <c r="M32" s="200"/>
      <c r="N32" s="200"/>
      <c r="O32" s="200"/>
    </row>
    <row r="33" spans="1:15" ht="13.5" customHeight="1" thickBot="1" x14ac:dyDescent="0.25">
      <c r="A33" s="357" t="s">
        <v>423</v>
      </c>
      <c r="B33" s="616"/>
      <c r="C33" s="581"/>
      <c r="D33" s="328" t="s">
        <v>353</v>
      </c>
      <c r="E33" s="317"/>
      <c r="F33" s="401"/>
      <c r="G33" s="401"/>
      <c r="H33" s="401"/>
      <c r="I33" s="341"/>
      <c r="L33" s="210" t="str">
        <f t="shared" si="0"/>
        <v>○</v>
      </c>
      <c r="M33" s="202">
        <f>COUNTIF($F30:$F33,"-")</f>
        <v>0</v>
      </c>
      <c r="N33" s="202">
        <f>COUNTIF($G30:$G33,"○")</f>
        <v>0</v>
      </c>
      <c r="O33" s="202">
        <f>COUNTIF($H30:$H33,"○")</f>
        <v>0</v>
      </c>
    </row>
    <row r="34" spans="1:15" ht="13.5" customHeight="1" x14ac:dyDescent="0.2">
      <c r="A34" s="357" t="s">
        <v>424</v>
      </c>
      <c r="B34" s="616"/>
      <c r="C34" s="582" t="s">
        <v>355</v>
      </c>
      <c r="D34" s="328" t="s">
        <v>356</v>
      </c>
      <c r="E34" s="317"/>
      <c r="F34" s="401"/>
      <c r="G34" s="401"/>
      <c r="H34" s="401"/>
      <c r="I34" s="341"/>
      <c r="L34" s="204" t="str">
        <f t="shared" si="0"/>
        <v>○</v>
      </c>
      <c r="M34" s="199"/>
      <c r="N34" s="199"/>
      <c r="O34" s="199"/>
    </row>
    <row r="35" spans="1:15" ht="13.5" customHeight="1" thickBot="1" x14ac:dyDescent="0.25">
      <c r="A35" s="357" t="s">
        <v>425</v>
      </c>
      <c r="B35" s="616"/>
      <c r="C35" s="581"/>
      <c r="D35" s="328" t="s">
        <v>358</v>
      </c>
      <c r="E35" s="317"/>
      <c r="F35" s="401"/>
      <c r="G35" s="401"/>
      <c r="H35" s="401"/>
      <c r="I35" s="341"/>
      <c r="L35" s="210" t="str">
        <f t="shared" si="0"/>
        <v>○</v>
      </c>
      <c r="M35" s="202">
        <f>COUNTIF($F34:$F35,"-")</f>
        <v>0</v>
      </c>
      <c r="N35" s="202">
        <f>COUNTIF($G34:$G35,"○")</f>
        <v>0</v>
      </c>
      <c r="O35" s="202">
        <f>COUNTIF($H34:$H35,"○")</f>
        <v>0</v>
      </c>
    </row>
    <row r="36" spans="1:15" ht="13.5" customHeight="1" thickBot="1" x14ac:dyDescent="0.25">
      <c r="A36" s="357" t="s">
        <v>426</v>
      </c>
      <c r="B36" s="616"/>
      <c r="C36" s="327" t="s">
        <v>465</v>
      </c>
      <c r="D36" s="328" t="s">
        <v>344</v>
      </c>
      <c r="E36" s="317"/>
      <c r="F36" s="401"/>
      <c r="G36" s="401"/>
      <c r="H36" s="401"/>
      <c r="I36" s="341"/>
      <c r="L36" s="204" t="str">
        <f t="shared" si="0"/>
        <v>○</v>
      </c>
      <c r="M36" s="214">
        <f>COUNTIF($F36,"-")</f>
        <v>0</v>
      </c>
      <c r="N36" s="214">
        <f>COUNTIF($G36,"○")</f>
        <v>0</v>
      </c>
      <c r="O36" s="214">
        <f>COUNTIF($H36,"○")</f>
        <v>0</v>
      </c>
    </row>
    <row r="37" spans="1:15" ht="13.5" customHeight="1" thickBot="1" x14ac:dyDescent="0.25">
      <c r="A37" s="357" t="s">
        <v>427</v>
      </c>
      <c r="B37" s="584"/>
      <c r="C37" s="327" t="s">
        <v>466</v>
      </c>
      <c r="D37" s="328" t="s">
        <v>344</v>
      </c>
      <c r="E37" s="317"/>
      <c r="F37" s="401"/>
      <c r="G37" s="401"/>
      <c r="H37" s="401"/>
      <c r="I37" s="341"/>
      <c r="L37" s="204" t="str">
        <f t="shared" si="0"/>
        <v>○</v>
      </c>
      <c r="M37" s="214">
        <f>COUNTIF($F37,"-")</f>
        <v>0</v>
      </c>
      <c r="N37" s="214">
        <f>COUNTIF($G37,"○")</f>
        <v>0</v>
      </c>
      <c r="O37" s="214">
        <f>COUNTIF($H37,"○")</f>
        <v>0</v>
      </c>
    </row>
    <row r="38" spans="1:15" ht="13.5" customHeight="1" x14ac:dyDescent="0.2">
      <c r="A38" s="357" t="s">
        <v>428</v>
      </c>
      <c r="B38" s="617" t="s">
        <v>364</v>
      </c>
      <c r="C38" s="618"/>
      <c r="D38" s="328" t="s">
        <v>467</v>
      </c>
      <c r="E38" s="317"/>
      <c r="F38" s="401"/>
      <c r="G38" s="401"/>
      <c r="H38" s="401"/>
      <c r="I38" s="341"/>
      <c r="L38" s="204" t="str">
        <f t="shared" si="0"/>
        <v>○</v>
      </c>
      <c r="M38" s="199"/>
      <c r="N38" s="199"/>
      <c r="O38" s="199"/>
    </row>
    <row r="39" spans="1:15" ht="13.5" customHeight="1" thickBot="1" x14ac:dyDescent="0.25">
      <c r="A39" s="360" t="s">
        <v>430</v>
      </c>
      <c r="B39" s="619"/>
      <c r="C39" s="620"/>
      <c r="D39" s="359" t="s">
        <v>367</v>
      </c>
      <c r="E39" s="362"/>
      <c r="F39" s="402"/>
      <c r="G39" s="402"/>
      <c r="H39" s="402"/>
      <c r="I39" s="369"/>
      <c r="L39" s="210" t="str">
        <f t="shared" si="0"/>
        <v>○</v>
      </c>
      <c r="M39" s="202">
        <f>COUNTIF($F38:$F39,"-")</f>
        <v>0</v>
      </c>
      <c r="N39" s="202">
        <f>COUNTIF($G38:$G39,"○")</f>
        <v>0</v>
      </c>
      <c r="O39" s="202">
        <f>COUNTIF($H38:$H39,"○")</f>
        <v>0</v>
      </c>
    </row>
    <row r="40" spans="1:15" ht="13.5" customHeight="1" x14ac:dyDescent="0.2">
      <c r="A40" s="565" t="s">
        <v>368</v>
      </c>
      <c r="B40" s="566"/>
      <c r="C40" s="566"/>
      <c r="D40" s="566"/>
      <c r="E40" s="566"/>
      <c r="F40" s="566"/>
      <c r="G40" s="566"/>
      <c r="H40" s="566"/>
      <c r="I40" s="567"/>
    </row>
    <row r="41" spans="1:15" ht="13.5" customHeight="1" x14ac:dyDescent="0.2">
      <c r="A41" s="403"/>
      <c r="B41" s="404"/>
      <c r="C41" s="405"/>
      <c r="D41" s="405"/>
      <c r="E41" s="373"/>
      <c r="F41" s="401"/>
      <c r="G41" s="401"/>
      <c r="H41" s="401"/>
      <c r="I41" s="341"/>
    </row>
    <row r="42" spans="1:15" ht="13.5" customHeight="1" x14ac:dyDescent="0.2">
      <c r="A42" s="403"/>
      <c r="B42" s="404"/>
      <c r="C42" s="405"/>
      <c r="D42" s="405"/>
      <c r="E42" s="373"/>
      <c r="F42" s="401"/>
      <c r="G42" s="401"/>
      <c r="H42" s="401"/>
      <c r="I42" s="341"/>
    </row>
    <row r="43" spans="1:15" ht="13.5" customHeight="1" x14ac:dyDescent="0.2">
      <c r="A43" s="403"/>
      <c r="B43" s="404"/>
      <c r="C43" s="405"/>
      <c r="D43" s="405"/>
      <c r="E43" s="373"/>
      <c r="F43" s="401"/>
      <c r="G43" s="401"/>
      <c r="H43" s="401"/>
      <c r="I43" s="341"/>
    </row>
    <row r="44" spans="1:15" ht="13.5" customHeight="1" x14ac:dyDescent="0.2">
      <c r="A44" s="606" t="s">
        <v>369</v>
      </c>
      <c r="B44" s="607"/>
      <c r="C44" s="607"/>
      <c r="D44" s="607"/>
      <c r="E44" s="364"/>
      <c r="F44" s="364"/>
      <c r="G44" s="364"/>
      <c r="H44" s="364"/>
      <c r="I44" s="365"/>
      <c r="L44" s="519" t="s">
        <v>477</v>
      </c>
      <c r="M44" s="519" t="s">
        <v>513</v>
      </c>
      <c r="N44" s="182" t="s">
        <v>483</v>
      </c>
      <c r="O44" s="182" t="s">
        <v>512</v>
      </c>
    </row>
    <row r="45" spans="1:15" ht="21" customHeight="1" thickBot="1" x14ac:dyDescent="0.25">
      <c r="A45" s="331" t="s">
        <v>315</v>
      </c>
      <c r="B45" s="570" t="s">
        <v>370</v>
      </c>
      <c r="C45" s="600"/>
      <c r="D45" s="332" t="s">
        <v>371</v>
      </c>
      <c r="E45" s="386"/>
      <c r="F45" s="560" t="s">
        <v>475</v>
      </c>
      <c r="G45" s="560"/>
      <c r="H45" s="334" t="s">
        <v>476</v>
      </c>
      <c r="I45" s="332" t="s">
        <v>372</v>
      </c>
      <c r="L45" s="520"/>
      <c r="M45" s="521"/>
    </row>
    <row r="46" spans="1:15" ht="21" customHeight="1" x14ac:dyDescent="0.2">
      <c r="A46" s="401"/>
      <c r="B46" s="406"/>
      <c r="C46" s="407"/>
      <c r="D46" s="408"/>
      <c r="E46" s="409"/>
      <c r="F46" s="410"/>
      <c r="G46" s="410"/>
      <c r="H46" s="411"/>
      <c r="I46" s="408"/>
      <c r="L46" s="230">
        <f>IF(H46="",A46,"")</f>
        <v>0</v>
      </c>
      <c r="M46" s="231">
        <f>IF(OR($H46=N44,I46=O44),"",$A46)</f>
        <v>0</v>
      </c>
    </row>
    <row r="47" spans="1:15" ht="21" customHeight="1" x14ac:dyDescent="0.2">
      <c r="A47" s="401"/>
      <c r="B47" s="406"/>
      <c r="C47" s="407"/>
      <c r="D47" s="408"/>
      <c r="E47" s="409"/>
      <c r="F47" s="410"/>
      <c r="G47" s="410"/>
      <c r="H47" s="411"/>
      <c r="I47" s="408"/>
      <c r="L47" s="230">
        <f t="shared" ref="L47:L50" si="1">IF(H47="",A47,"")</f>
        <v>0</v>
      </c>
      <c r="M47" s="232">
        <f>IF(OR($H47=N44,I47=O44),"",$A47)</f>
        <v>0</v>
      </c>
    </row>
    <row r="48" spans="1:15" ht="19.5" customHeight="1" x14ac:dyDescent="0.2">
      <c r="A48" s="401"/>
      <c r="B48" s="406"/>
      <c r="C48" s="412"/>
      <c r="D48" s="413"/>
      <c r="E48" s="414"/>
      <c r="F48" s="410"/>
      <c r="G48" s="410"/>
      <c r="H48" s="411"/>
      <c r="I48" s="399"/>
      <c r="L48" s="230">
        <f t="shared" si="1"/>
        <v>0</v>
      </c>
      <c r="M48" s="232">
        <f>IF(OR($H48=N44,I48=O44),"",$A48)</f>
        <v>0</v>
      </c>
    </row>
    <row r="49" spans="1:13" ht="19.5" customHeight="1" x14ac:dyDescent="0.2">
      <c r="A49" s="401"/>
      <c r="B49" s="406"/>
      <c r="C49" s="412"/>
      <c r="D49" s="413"/>
      <c r="E49" s="414"/>
      <c r="F49" s="410"/>
      <c r="G49" s="410"/>
      <c r="H49" s="411"/>
      <c r="I49" s="399"/>
      <c r="L49" s="230">
        <f t="shared" si="1"/>
        <v>0</v>
      </c>
      <c r="M49" s="232">
        <f>IF(OR($H49=N44,I49=O44),"",$A49)</f>
        <v>0</v>
      </c>
    </row>
    <row r="50" spans="1:13" ht="19.5" customHeight="1" thickBot="1" x14ac:dyDescent="0.25">
      <c r="A50" s="401"/>
      <c r="B50" s="406"/>
      <c r="C50" s="412"/>
      <c r="D50" s="413"/>
      <c r="E50" s="414"/>
      <c r="F50" s="410"/>
      <c r="G50" s="410"/>
      <c r="H50" s="411"/>
      <c r="I50" s="399"/>
      <c r="L50" s="230">
        <f t="shared" si="1"/>
        <v>0</v>
      </c>
      <c r="M50" s="233">
        <f>IF(OR($H50=N44,I50=O44),"",$A50)</f>
        <v>0</v>
      </c>
    </row>
    <row r="51" spans="1:13" x14ac:dyDescent="0.2">
      <c r="A51" s="216"/>
      <c r="B51" s="216"/>
      <c r="C51" s="216"/>
      <c r="D51" s="216"/>
      <c r="E51" s="216"/>
      <c r="F51" s="216"/>
      <c r="G51" s="216"/>
      <c r="H51" s="216"/>
      <c r="I51" s="216"/>
    </row>
    <row r="52" spans="1:13" ht="11.25" customHeight="1" x14ac:dyDescent="0.2">
      <c r="A52" s="574" t="s">
        <v>373</v>
      </c>
      <c r="B52" s="575"/>
      <c r="C52" s="575"/>
      <c r="D52" s="575"/>
      <c r="E52" s="575"/>
      <c r="F52" s="575"/>
      <c r="G52" s="575"/>
      <c r="H52" s="575"/>
      <c r="I52" s="575"/>
    </row>
    <row r="53" spans="1:13" x14ac:dyDescent="0.2">
      <c r="A53" s="335" t="s">
        <v>374</v>
      </c>
      <c r="B53" s="571" t="s">
        <v>375</v>
      </c>
      <c r="C53" s="571"/>
      <c r="D53" s="571"/>
      <c r="E53" s="571"/>
      <c r="F53" s="571"/>
      <c r="G53" s="571"/>
      <c r="H53" s="571"/>
      <c r="I53" s="571"/>
    </row>
    <row r="54" spans="1:13" x14ac:dyDescent="0.2">
      <c r="A54" s="335" t="s">
        <v>376</v>
      </c>
      <c r="B54" s="571" t="s">
        <v>377</v>
      </c>
      <c r="C54" s="571"/>
      <c r="D54" s="571"/>
      <c r="E54" s="571"/>
      <c r="F54" s="571"/>
      <c r="G54" s="571"/>
      <c r="H54" s="571"/>
      <c r="I54" s="571"/>
    </row>
    <row r="55" spans="1:13" ht="31.5" customHeight="1" x14ac:dyDescent="0.2">
      <c r="A55" s="335" t="s">
        <v>378</v>
      </c>
      <c r="B55" s="571" t="s">
        <v>379</v>
      </c>
      <c r="C55" s="571"/>
      <c r="D55" s="571"/>
      <c r="E55" s="571"/>
      <c r="F55" s="571"/>
      <c r="G55" s="571"/>
      <c r="H55" s="571"/>
      <c r="I55" s="571"/>
    </row>
    <row r="56" spans="1:13" x14ac:dyDescent="0.2">
      <c r="A56" s="335" t="s">
        <v>380</v>
      </c>
      <c r="B56" s="571" t="s">
        <v>381</v>
      </c>
      <c r="C56" s="571"/>
      <c r="D56" s="571"/>
      <c r="E56" s="571"/>
      <c r="F56" s="571"/>
      <c r="G56" s="571"/>
      <c r="H56" s="571"/>
      <c r="I56" s="571"/>
    </row>
    <row r="57" spans="1:13" x14ac:dyDescent="0.2">
      <c r="A57" s="335" t="s">
        <v>382</v>
      </c>
      <c r="B57" s="571" t="s">
        <v>383</v>
      </c>
      <c r="C57" s="571"/>
      <c r="D57" s="571"/>
      <c r="E57" s="571"/>
      <c r="F57" s="571"/>
      <c r="G57" s="571"/>
      <c r="H57" s="571"/>
      <c r="I57" s="571"/>
    </row>
    <row r="58" spans="1:13" ht="21" customHeight="1" x14ac:dyDescent="0.2">
      <c r="A58" s="335" t="s">
        <v>384</v>
      </c>
      <c r="B58" s="571" t="s">
        <v>385</v>
      </c>
      <c r="C58" s="571"/>
      <c r="D58" s="571"/>
      <c r="E58" s="571"/>
      <c r="F58" s="571"/>
      <c r="G58" s="571"/>
      <c r="H58" s="571"/>
      <c r="I58" s="571"/>
    </row>
    <row r="59" spans="1:13" ht="11.25" customHeight="1" x14ac:dyDescent="0.2">
      <c r="A59" s="335" t="s">
        <v>386</v>
      </c>
      <c r="B59" s="571" t="s">
        <v>387</v>
      </c>
      <c r="C59" s="571"/>
      <c r="D59" s="571"/>
      <c r="E59" s="571"/>
      <c r="F59" s="571"/>
      <c r="G59" s="571"/>
      <c r="H59" s="571"/>
      <c r="I59" s="571"/>
    </row>
    <row r="60" spans="1:13" ht="21.75" customHeight="1" x14ac:dyDescent="0.2">
      <c r="A60" s="335" t="s">
        <v>388</v>
      </c>
      <c r="B60" s="571" t="s">
        <v>389</v>
      </c>
      <c r="C60" s="571"/>
      <c r="D60" s="571"/>
      <c r="E60" s="571"/>
      <c r="F60" s="571"/>
      <c r="G60" s="571"/>
      <c r="H60" s="571"/>
      <c r="I60" s="571"/>
    </row>
    <row r="61" spans="1:13" ht="21.75" customHeight="1" x14ac:dyDescent="0.2">
      <c r="A61" s="335" t="s">
        <v>390</v>
      </c>
      <c r="B61" s="571" t="s">
        <v>391</v>
      </c>
      <c r="C61" s="571"/>
      <c r="D61" s="571"/>
      <c r="E61" s="571"/>
      <c r="F61" s="571"/>
      <c r="G61" s="571"/>
      <c r="H61" s="571"/>
      <c r="I61" s="571"/>
    </row>
    <row r="62" spans="1:13" ht="42.75" customHeight="1" x14ac:dyDescent="0.2">
      <c r="A62" s="335" t="s">
        <v>392</v>
      </c>
      <c r="B62" s="571" t="s">
        <v>393</v>
      </c>
      <c r="C62" s="571"/>
      <c r="D62" s="571"/>
      <c r="E62" s="571"/>
      <c r="F62" s="571"/>
      <c r="G62" s="571"/>
      <c r="H62" s="571"/>
      <c r="I62" s="571"/>
    </row>
    <row r="63" spans="1:13" ht="57" customHeight="1" x14ac:dyDescent="0.2">
      <c r="A63" s="335" t="s">
        <v>394</v>
      </c>
      <c r="B63" s="571" t="s">
        <v>395</v>
      </c>
      <c r="C63" s="571"/>
      <c r="D63" s="571"/>
      <c r="E63" s="571"/>
      <c r="F63" s="571"/>
      <c r="G63" s="571"/>
      <c r="H63" s="571"/>
      <c r="I63" s="571"/>
    </row>
    <row r="64" spans="1:13" ht="36" customHeight="1" x14ac:dyDescent="0.2">
      <c r="A64" s="336" t="s">
        <v>396</v>
      </c>
      <c r="B64" s="571" t="s">
        <v>468</v>
      </c>
      <c r="C64" s="571"/>
      <c r="D64" s="571"/>
      <c r="E64" s="571"/>
      <c r="F64" s="571"/>
      <c r="G64" s="571"/>
      <c r="H64" s="571"/>
      <c r="I64" s="571"/>
    </row>
    <row r="65" spans="1:9" ht="22.5" customHeight="1" x14ac:dyDescent="0.2">
      <c r="A65" s="336" t="s">
        <v>398</v>
      </c>
      <c r="B65" s="571" t="s">
        <v>399</v>
      </c>
      <c r="C65" s="571"/>
      <c r="D65" s="571"/>
      <c r="E65" s="571"/>
      <c r="F65" s="571"/>
      <c r="G65" s="571"/>
      <c r="H65" s="571"/>
      <c r="I65" s="571"/>
    </row>
  </sheetData>
  <sheetProtection algorithmName="SHA-512" hashValue="0pBWUNdxMMk7ECcEBVYOJ/ajPW6dMmsjmZGFZfP2KezBjbkE4c6NiOK4fQZG6TyhdrnGUgLLdjpvUDHFi9GlcA==" saltValue="zU00XLVzd0S2kvNax6EwUg==" spinCount="100000" sheet="1" objects="1" scenarios="1"/>
  <mergeCells count="49">
    <mergeCell ref="M44:M45"/>
    <mergeCell ref="M11:M13"/>
    <mergeCell ref="B65:I65"/>
    <mergeCell ref="B54:I54"/>
    <mergeCell ref="B55:I55"/>
    <mergeCell ref="B56:I56"/>
    <mergeCell ref="B57:I57"/>
    <mergeCell ref="B58:I58"/>
    <mergeCell ref="B59:I59"/>
    <mergeCell ref="B60:I60"/>
    <mergeCell ref="B61:I61"/>
    <mergeCell ref="B62:I62"/>
    <mergeCell ref="B63:I63"/>
    <mergeCell ref="B64:I64"/>
    <mergeCell ref="B53:I53"/>
    <mergeCell ref="B38:C39"/>
    <mergeCell ref="A40:I40"/>
    <mergeCell ref="A44:D44"/>
    <mergeCell ref="B45:C45"/>
    <mergeCell ref="F45:G45"/>
    <mergeCell ref="A52:I52"/>
    <mergeCell ref="B14:B27"/>
    <mergeCell ref="C18:C19"/>
    <mergeCell ref="C20:C27"/>
    <mergeCell ref="B28:B37"/>
    <mergeCell ref="C28:C29"/>
    <mergeCell ref="C30:C33"/>
    <mergeCell ref="C34:C35"/>
    <mergeCell ref="D11:D13"/>
    <mergeCell ref="E11:E12"/>
    <mergeCell ref="F11:H11"/>
    <mergeCell ref="I11:I13"/>
    <mergeCell ref="F12:F13"/>
    <mergeCell ref="L11:L13"/>
    <mergeCell ref="L44:L45"/>
    <mergeCell ref="A3:I3"/>
    <mergeCell ref="A4:I4"/>
    <mergeCell ref="A6:B9"/>
    <mergeCell ref="D6:G6"/>
    <mergeCell ref="H6:I6"/>
    <mergeCell ref="D7:G7"/>
    <mergeCell ref="H7:I7"/>
    <mergeCell ref="C8:C9"/>
    <mergeCell ref="D8:G8"/>
    <mergeCell ref="H8:I8"/>
    <mergeCell ref="D9:G9"/>
    <mergeCell ref="H9:I9"/>
    <mergeCell ref="A11:A13"/>
    <mergeCell ref="B11:C13"/>
  </mergeCells>
  <phoneticPr fontId="2"/>
  <dataValidations count="5">
    <dataValidation type="list" allowBlank="1" showInputMessage="1" showErrorMessage="1" sqref="A46:A50" xr:uid="{D03769EE-9B10-4BBD-95C4-C9EDD169F070}">
      <formula1>$A$14:$A$39</formula1>
    </dataValidation>
    <dataValidation type="list" allowBlank="1" showInputMessage="1" showErrorMessage="1" sqref="H46:H50" xr:uid="{E5DFFF24-27EB-4D0F-879A-E846F82253B0}">
      <formula1>$N$44:$N$45</formula1>
    </dataValidation>
    <dataValidation type="list" allowBlank="1" showInputMessage="1" showErrorMessage="1" sqref="F14:F39 F41:F43" xr:uid="{94B459B7-162A-47B9-9BF4-5A4378B79D54}">
      <formula1>$K$3:$K$5</formula1>
    </dataValidation>
    <dataValidation type="list" allowBlank="1" showInputMessage="1" showErrorMessage="1" sqref="G14:H39 G41:H43" xr:uid="{21AA5B6F-E4A3-4121-B31C-5B57AFF3DD16}">
      <formula1>$L$3:$L$4</formula1>
    </dataValidation>
    <dataValidation type="list" allowBlank="1" sqref="I46:I50" xr:uid="{3A9069AB-8855-44F4-B7B1-32B4A219B8F8}">
      <formula1>$O$44:$O$45</formula1>
    </dataValidation>
  </dataValidations>
  <pageMargins left="0.7" right="0.7" top="0.75" bottom="0.75" header="0.3" footer="0.3"/>
  <pageSetup paperSize="9" scale="77" orientation="portrait" r:id="rId1"/>
  <rowBreaks count="1" manualBreakCount="1">
    <brk id="51"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6E30A-38B8-41F3-B997-F81B66F007D0}">
  <sheetPr>
    <tabColor rgb="FF99FF99"/>
  </sheetPr>
  <dimension ref="A1:O62"/>
  <sheetViews>
    <sheetView view="pageBreakPreview" zoomScaleNormal="100" zoomScaleSheetLayoutView="100" workbookViewId="0">
      <selection activeCell="P36" sqref="P36"/>
    </sheetView>
  </sheetViews>
  <sheetFormatPr defaultColWidth="9.09765625" defaultRowHeight="9.5" x14ac:dyDescent="0.2"/>
  <cols>
    <col min="1" max="1" width="4.69921875" style="182" customWidth="1"/>
    <col min="2" max="2" width="11.3984375" style="182" customWidth="1"/>
    <col min="3" max="3" width="17.8984375" style="182" customWidth="1"/>
    <col min="4" max="4" width="39.69921875" style="182" customWidth="1"/>
    <col min="5" max="5" width="10.296875" style="182" hidden="1" customWidth="1"/>
    <col min="6" max="7" width="6.8984375" style="182" customWidth="1"/>
    <col min="8" max="8" width="7.59765625" style="182" customWidth="1"/>
    <col min="9" max="9" width="9.3984375" style="182" customWidth="1"/>
    <col min="10" max="10" width="9.09765625" style="182"/>
    <col min="11" max="14" width="0" style="182" hidden="1" customWidth="1"/>
    <col min="15" max="15" width="10.8984375" style="182" hidden="1" customWidth="1"/>
    <col min="16" max="16384" width="9.09765625" style="182"/>
  </cols>
  <sheetData>
    <row r="1" spans="1:15" x14ac:dyDescent="0.2">
      <c r="A1" s="313"/>
      <c r="B1" s="313"/>
      <c r="C1" s="313"/>
      <c r="D1" s="313"/>
      <c r="E1" s="313"/>
      <c r="F1" s="313"/>
      <c r="G1" s="313"/>
      <c r="H1" s="313"/>
      <c r="I1" s="313"/>
    </row>
    <row r="2" spans="1:15" x14ac:dyDescent="0.2">
      <c r="A2" s="314" t="s">
        <v>437</v>
      </c>
      <c r="B2" s="315"/>
      <c r="C2" s="315"/>
      <c r="D2" s="315"/>
      <c r="E2" s="315"/>
      <c r="F2" s="315"/>
      <c r="G2" s="315"/>
      <c r="H2" s="315" t="s">
        <v>469</v>
      </c>
      <c r="I2" s="387"/>
    </row>
    <row r="3" spans="1:15" ht="13" x14ac:dyDescent="0.2">
      <c r="A3" s="522" t="s">
        <v>308</v>
      </c>
      <c r="B3" s="523"/>
      <c r="C3" s="523"/>
      <c r="D3" s="523"/>
      <c r="E3" s="523"/>
      <c r="F3" s="523"/>
      <c r="G3" s="523"/>
      <c r="H3" s="523"/>
      <c r="I3" s="523"/>
      <c r="K3" s="182" t="s">
        <v>43</v>
      </c>
      <c r="L3" s="182" t="s">
        <v>43</v>
      </c>
    </row>
    <row r="4" spans="1:15" ht="13.5" customHeight="1" x14ac:dyDescent="0.2">
      <c r="A4" s="524" t="s">
        <v>438</v>
      </c>
      <c r="B4" s="524"/>
      <c r="C4" s="524"/>
      <c r="D4" s="524"/>
      <c r="E4" s="524"/>
      <c r="F4" s="524"/>
      <c r="G4" s="524"/>
      <c r="H4" s="524"/>
      <c r="I4" s="524"/>
      <c r="K4" s="182" t="s">
        <v>470</v>
      </c>
    </row>
    <row r="5" spans="1:15" ht="12" x14ac:dyDescent="0.2">
      <c r="A5" s="305"/>
      <c r="B5" s="315"/>
      <c r="C5" s="315"/>
      <c r="D5" s="315"/>
      <c r="E5" s="315"/>
      <c r="F5" s="315"/>
      <c r="G5" s="315"/>
      <c r="H5" s="315"/>
      <c r="I5" s="315"/>
    </row>
    <row r="6" spans="1:15" ht="13.5" customHeight="1" x14ac:dyDescent="0.2">
      <c r="A6" s="525" t="s">
        <v>310</v>
      </c>
      <c r="B6" s="526"/>
      <c r="C6" s="316"/>
      <c r="D6" s="531" t="s">
        <v>311</v>
      </c>
      <c r="E6" s="586"/>
      <c r="F6" s="586"/>
      <c r="G6" s="587"/>
      <c r="H6" s="534" t="s">
        <v>312</v>
      </c>
      <c r="I6" s="535"/>
      <c r="K6" s="182" t="s">
        <v>96</v>
      </c>
    </row>
    <row r="7" spans="1:15" ht="13.5" customHeight="1" x14ac:dyDescent="0.2">
      <c r="A7" s="527"/>
      <c r="B7" s="528"/>
      <c r="C7" s="317" t="s">
        <v>313</v>
      </c>
      <c r="D7" s="591"/>
      <c r="E7" s="592"/>
      <c r="F7" s="592"/>
      <c r="G7" s="593"/>
      <c r="H7" s="539"/>
      <c r="I7" s="594"/>
    </row>
    <row r="8" spans="1:15" ht="13.5" customHeight="1" x14ac:dyDescent="0.2">
      <c r="A8" s="527"/>
      <c r="B8" s="528"/>
      <c r="C8" s="541" t="s">
        <v>314</v>
      </c>
      <c r="D8" s="591"/>
      <c r="E8" s="592"/>
      <c r="F8" s="592"/>
      <c r="G8" s="593"/>
      <c r="H8" s="539"/>
      <c r="I8" s="594"/>
    </row>
    <row r="9" spans="1:15" ht="13.5" customHeight="1" x14ac:dyDescent="0.2">
      <c r="A9" s="529"/>
      <c r="B9" s="530"/>
      <c r="C9" s="595"/>
      <c r="D9" s="591"/>
      <c r="E9" s="592"/>
      <c r="F9" s="592"/>
      <c r="G9" s="593"/>
      <c r="H9" s="539"/>
      <c r="I9" s="594"/>
    </row>
    <row r="10" spans="1:15" x14ac:dyDescent="0.2">
      <c r="A10" s="382"/>
      <c r="B10" s="315"/>
      <c r="C10" s="315"/>
      <c r="D10" s="315"/>
      <c r="E10" s="315"/>
      <c r="F10" s="315"/>
      <c r="G10" s="315"/>
      <c r="H10" s="315"/>
      <c r="I10" s="383"/>
    </row>
    <row r="11" spans="1:15" ht="12" customHeight="1" x14ac:dyDescent="0.2">
      <c r="A11" s="543" t="s">
        <v>315</v>
      </c>
      <c r="B11" s="546" t="s">
        <v>316</v>
      </c>
      <c r="C11" s="547"/>
      <c r="D11" s="543" t="s">
        <v>317</v>
      </c>
      <c r="E11" s="552" t="s">
        <v>318</v>
      </c>
      <c r="F11" s="534" t="s">
        <v>319</v>
      </c>
      <c r="G11" s="554"/>
      <c r="H11" s="600"/>
      <c r="I11" s="543" t="s">
        <v>320</v>
      </c>
      <c r="J11" s="183"/>
      <c r="K11" s="183"/>
      <c r="L11" s="519" t="s">
        <v>472</v>
      </c>
      <c r="M11" s="519" t="s">
        <v>478</v>
      </c>
      <c r="N11" s="184" t="s">
        <v>473</v>
      </c>
      <c r="O11" s="184" t="s">
        <v>474</v>
      </c>
    </row>
    <row r="12" spans="1:15" ht="11.25" customHeight="1" x14ac:dyDescent="0.2">
      <c r="A12" s="544"/>
      <c r="B12" s="548"/>
      <c r="C12" s="524"/>
      <c r="D12" s="544"/>
      <c r="E12" s="599"/>
      <c r="F12" s="544" t="s">
        <v>321</v>
      </c>
      <c r="G12" s="318" t="s">
        <v>322</v>
      </c>
      <c r="H12" s="319"/>
      <c r="I12" s="544"/>
      <c r="J12" s="183"/>
      <c r="K12" s="183"/>
      <c r="L12" s="520"/>
      <c r="M12" s="520"/>
      <c r="N12" s="197"/>
      <c r="O12" s="197"/>
    </row>
    <row r="13" spans="1:15" ht="21" customHeight="1" thickBot="1" x14ac:dyDescent="0.25">
      <c r="A13" s="596"/>
      <c r="B13" s="549"/>
      <c r="C13" s="550"/>
      <c r="D13" s="551"/>
      <c r="E13" s="384"/>
      <c r="F13" s="596"/>
      <c r="G13" s="321"/>
      <c r="H13" s="322" t="s">
        <v>323</v>
      </c>
      <c r="I13" s="596"/>
      <c r="J13" s="183"/>
      <c r="K13" s="183"/>
      <c r="L13" s="521"/>
      <c r="M13" s="521"/>
      <c r="N13" s="197"/>
      <c r="O13" s="197"/>
    </row>
    <row r="14" spans="1:15" ht="13.5" customHeight="1" thickBot="1" x14ac:dyDescent="0.25">
      <c r="A14" s="356" t="s">
        <v>324</v>
      </c>
      <c r="B14" s="580" t="s">
        <v>439</v>
      </c>
      <c r="C14" s="324" t="s">
        <v>403</v>
      </c>
      <c r="D14" s="324" t="s">
        <v>327</v>
      </c>
      <c r="E14" s="325"/>
      <c r="F14" s="388"/>
      <c r="G14" s="388"/>
      <c r="H14" s="388"/>
      <c r="I14" s="339"/>
      <c r="L14" s="204" t="str">
        <f>IF(AND(G14="○",H14=""),"×","○")</f>
        <v>○</v>
      </c>
      <c r="M14" s="214">
        <f>COUNTIF(F14,"-")</f>
        <v>0</v>
      </c>
      <c r="N14" s="214">
        <f>COUNTIF(G14,"○")</f>
        <v>0</v>
      </c>
      <c r="O14" s="214">
        <f>COUNTIF(H14,"○")</f>
        <v>0</v>
      </c>
    </row>
    <row r="15" spans="1:15" ht="13.5" customHeight="1" thickBot="1" x14ac:dyDescent="0.25">
      <c r="A15" s="357" t="s">
        <v>328</v>
      </c>
      <c r="B15" s="580"/>
      <c r="C15" s="327" t="s">
        <v>404</v>
      </c>
      <c r="D15" s="327" t="s">
        <v>440</v>
      </c>
      <c r="E15" s="317"/>
      <c r="F15" s="388"/>
      <c r="G15" s="389"/>
      <c r="H15" s="389"/>
      <c r="I15" s="341"/>
      <c r="L15" s="204" t="str">
        <f t="shared" ref="L15:L36" si="0">IF(AND(G15="○",H15=""),"×","○")</f>
        <v>○</v>
      </c>
      <c r="M15" s="214">
        <f>COUNTIF(F15,"-")</f>
        <v>0</v>
      </c>
      <c r="N15" s="214">
        <f>COUNTIF(G15,"○")</f>
        <v>0</v>
      </c>
      <c r="O15" s="214">
        <f>COUNTIF(H15,"○")</f>
        <v>0</v>
      </c>
    </row>
    <row r="16" spans="1:15" ht="13.5" customHeight="1" x14ac:dyDescent="0.2">
      <c r="A16" s="357" t="s">
        <v>331</v>
      </c>
      <c r="B16" s="580"/>
      <c r="C16" s="558" t="s">
        <v>441</v>
      </c>
      <c r="D16" s="327" t="s">
        <v>442</v>
      </c>
      <c r="E16" s="317"/>
      <c r="F16" s="388"/>
      <c r="G16" s="389"/>
      <c r="H16" s="389"/>
      <c r="I16" s="341"/>
      <c r="L16" s="204" t="str">
        <f t="shared" si="0"/>
        <v>○</v>
      </c>
      <c r="M16" s="200"/>
      <c r="N16" s="200"/>
      <c r="O16" s="200"/>
    </row>
    <row r="17" spans="1:15" ht="13.5" customHeight="1" thickBot="1" x14ac:dyDescent="0.25">
      <c r="A17" s="357" t="s">
        <v>333</v>
      </c>
      <c r="B17" s="580"/>
      <c r="C17" s="558"/>
      <c r="D17" s="327" t="s">
        <v>412</v>
      </c>
      <c r="E17" s="317"/>
      <c r="F17" s="388"/>
      <c r="G17" s="389"/>
      <c r="H17" s="389"/>
      <c r="I17" s="341"/>
      <c r="L17" s="210" t="str">
        <f t="shared" si="0"/>
        <v>○</v>
      </c>
      <c r="M17" s="202">
        <f>COUNTIF(F16:F17,"-")</f>
        <v>0</v>
      </c>
      <c r="N17" s="202">
        <f>COUNTIF(G16:G17,"○")</f>
        <v>0</v>
      </c>
      <c r="O17" s="202">
        <f>COUNTIF(H16:H17,"○")</f>
        <v>0</v>
      </c>
    </row>
    <row r="18" spans="1:15" ht="13.5" customHeight="1" thickBot="1" x14ac:dyDescent="0.25">
      <c r="A18" s="357" t="s">
        <v>336</v>
      </c>
      <c r="B18" s="580"/>
      <c r="C18" s="327" t="s">
        <v>413</v>
      </c>
      <c r="D18" s="328" t="s">
        <v>356</v>
      </c>
      <c r="E18" s="317"/>
      <c r="F18" s="388"/>
      <c r="G18" s="389"/>
      <c r="H18" s="389"/>
      <c r="I18" s="341"/>
      <c r="L18" s="204" t="str">
        <f t="shared" si="0"/>
        <v>○</v>
      </c>
      <c r="M18" s="214">
        <f>COUNTIF(F18,"-")</f>
        <v>0</v>
      </c>
      <c r="N18" s="214">
        <f>COUNTIF(G18,"○")</f>
        <v>0</v>
      </c>
      <c r="O18" s="214">
        <f>COUNTIF(H18,"○")</f>
        <v>0</v>
      </c>
    </row>
    <row r="19" spans="1:15" ht="19.5" thickBot="1" x14ac:dyDescent="0.25">
      <c r="A19" s="357" t="s">
        <v>340</v>
      </c>
      <c r="B19" s="580"/>
      <c r="C19" s="328" t="s">
        <v>415</v>
      </c>
      <c r="D19" s="328" t="s">
        <v>356</v>
      </c>
      <c r="E19" s="317"/>
      <c r="F19" s="388"/>
      <c r="G19" s="389"/>
      <c r="H19" s="389"/>
      <c r="I19" s="341"/>
      <c r="L19" s="204" t="str">
        <f t="shared" si="0"/>
        <v>○</v>
      </c>
      <c r="M19" s="214">
        <f>COUNTIF(F19,"-")</f>
        <v>0</v>
      </c>
      <c r="N19" s="214">
        <f>COUNTIF(G19,"○")</f>
        <v>0</v>
      </c>
      <c r="O19" s="214">
        <f>COUNTIF(H19,"○")</f>
        <v>0</v>
      </c>
    </row>
    <row r="20" spans="1:15" ht="13.5" customHeight="1" x14ac:dyDescent="0.2">
      <c r="A20" s="357" t="s">
        <v>342</v>
      </c>
      <c r="B20" s="580"/>
      <c r="C20" s="559" t="s">
        <v>334</v>
      </c>
      <c r="D20" s="328" t="s">
        <v>416</v>
      </c>
      <c r="E20" s="317"/>
      <c r="F20" s="388"/>
      <c r="G20" s="389"/>
      <c r="H20" s="389"/>
      <c r="I20" s="341"/>
      <c r="L20" s="204" t="str">
        <f t="shared" si="0"/>
        <v>○</v>
      </c>
      <c r="M20" s="200"/>
      <c r="N20" s="200"/>
      <c r="O20" s="200"/>
    </row>
    <row r="21" spans="1:15" ht="13.5" customHeight="1" x14ac:dyDescent="0.2">
      <c r="A21" s="357" t="s">
        <v>345</v>
      </c>
      <c r="B21" s="580"/>
      <c r="C21" s="559"/>
      <c r="D21" s="328" t="s">
        <v>417</v>
      </c>
      <c r="E21" s="317"/>
      <c r="F21" s="388"/>
      <c r="G21" s="389"/>
      <c r="H21" s="389"/>
      <c r="I21" s="341"/>
      <c r="L21" s="211" t="str">
        <f t="shared" si="0"/>
        <v>○</v>
      </c>
      <c r="M21" s="200"/>
      <c r="N21" s="200"/>
      <c r="O21" s="200"/>
    </row>
    <row r="22" spans="1:15" ht="13.5" customHeight="1" x14ac:dyDescent="0.2">
      <c r="A22" s="357" t="s">
        <v>348</v>
      </c>
      <c r="B22" s="580"/>
      <c r="C22" s="559"/>
      <c r="D22" s="328" t="s">
        <v>418</v>
      </c>
      <c r="E22" s="317"/>
      <c r="F22" s="388"/>
      <c r="G22" s="389"/>
      <c r="H22" s="389"/>
      <c r="I22" s="341"/>
      <c r="L22" s="211" t="str">
        <f t="shared" si="0"/>
        <v>○</v>
      </c>
      <c r="M22" s="200"/>
      <c r="N22" s="200"/>
      <c r="O22" s="200"/>
    </row>
    <row r="23" spans="1:15" ht="13.5" customHeight="1" x14ac:dyDescent="0.2">
      <c r="A23" s="357" t="s">
        <v>350</v>
      </c>
      <c r="B23" s="580"/>
      <c r="C23" s="559"/>
      <c r="D23" s="328" t="s">
        <v>419</v>
      </c>
      <c r="E23" s="317"/>
      <c r="F23" s="388"/>
      <c r="G23" s="389"/>
      <c r="H23" s="389"/>
      <c r="I23" s="341"/>
      <c r="L23" s="211" t="str">
        <f t="shared" si="0"/>
        <v>○</v>
      </c>
      <c r="M23" s="200"/>
      <c r="N23" s="200"/>
      <c r="O23" s="200"/>
    </row>
    <row r="24" spans="1:15" ht="13.5" customHeight="1" thickBot="1" x14ac:dyDescent="0.25">
      <c r="A24" s="357" t="s">
        <v>352</v>
      </c>
      <c r="B24" s="580"/>
      <c r="C24" s="559"/>
      <c r="D24" s="328" t="s">
        <v>335</v>
      </c>
      <c r="E24" s="317"/>
      <c r="F24" s="388"/>
      <c r="G24" s="389"/>
      <c r="H24" s="389"/>
      <c r="I24" s="341"/>
      <c r="L24" s="210" t="str">
        <f t="shared" si="0"/>
        <v>○</v>
      </c>
      <c r="M24" s="202">
        <f>COUNTIF(F20:F24,"-")</f>
        <v>0</v>
      </c>
      <c r="N24" s="202">
        <f>COUNTIF(G20:G24,"○")</f>
        <v>0</v>
      </c>
      <c r="O24" s="202">
        <f>COUNTIF(H20:H24,"○")</f>
        <v>0</v>
      </c>
    </row>
    <row r="25" spans="1:15" ht="13.5" customHeight="1" x14ac:dyDescent="0.2">
      <c r="A25" s="357" t="s">
        <v>354</v>
      </c>
      <c r="B25" s="558" t="s">
        <v>337</v>
      </c>
      <c r="C25" s="558" t="s">
        <v>420</v>
      </c>
      <c r="D25" s="328" t="s">
        <v>339</v>
      </c>
      <c r="E25" s="317"/>
      <c r="F25" s="388"/>
      <c r="G25" s="389"/>
      <c r="H25" s="389"/>
      <c r="I25" s="341"/>
      <c r="L25" s="204" t="str">
        <f t="shared" si="0"/>
        <v>○</v>
      </c>
      <c r="M25" s="199"/>
      <c r="N25" s="199"/>
      <c r="O25" s="199"/>
    </row>
    <row r="26" spans="1:15" ht="13.5" customHeight="1" thickBot="1" x14ac:dyDescent="0.25">
      <c r="A26" s="357" t="s">
        <v>357</v>
      </c>
      <c r="B26" s="558"/>
      <c r="C26" s="558"/>
      <c r="D26" s="328" t="s">
        <v>341</v>
      </c>
      <c r="E26" s="317"/>
      <c r="F26" s="388"/>
      <c r="G26" s="389"/>
      <c r="H26" s="389"/>
      <c r="I26" s="341"/>
      <c r="L26" s="210" t="str">
        <f t="shared" si="0"/>
        <v>○</v>
      </c>
      <c r="M26" s="202">
        <f>COUNTIF(F25:F26,"-")</f>
        <v>0</v>
      </c>
      <c r="N26" s="202">
        <f>COUNTIF(G25:G26,"○")</f>
        <v>0</v>
      </c>
      <c r="O26" s="202">
        <f>COUNTIF(H25:H26,"○")</f>
        <v>0</v>
      </c>
    </row>
    <row r="27" spans="1:15" ht="13.5" customHeight="1" x14ac:dyDescent="0.2">
      <c r="A27" s="357" t="s">
        <v>359</v>
      </c>
      <c r="B27" s="558"/>
      <c r="C27" s="558" t="s">
        <v>346</v>
      </c>
      <c r="D27" s="328" t="s">
        <v>347</v>
      </c>
      <c r="E27" s="317"/>
      <c r="F27" s="388"/>
      <c r="G27" s="389"/>
      <c r="H27" s="389"/>
      <c r="I27" s="341"/>
      <c r="L27" s="204" t="str">
        <f t="shared" si="0"/>
        <v>○</v>
      </c>
      <c r="M27" s="199"/>
      <c r="N27" s="199"/>
      <c r="O27" s="199"/>
    </row>
    <row r="28" spans="1:15" ht="13.5" customHeight="1" x14ac:dyDescent="0.2">
      <c r="A28" s="357" t="s">
        <v>361</v>
      </c>
      <c r="B28" s="558"/>
      <c r="C28" s="558"/>
      <c r="D28" s="328" t="s">
        <v>349</v>
      </c>
      <c r="E28" s="317"/>
      <c r="F28" s="388"/>
      <c r="G28" s="389"/>
      <c r="H28" s="389"/>
      <c r="I28" s="341"/>
      <c r="L28" s="211" t="str">
        <f t="shared" si="0"/>
        <v>○</v>
      </c>
      <c r="M28" s="200"/>
      <c r="N28" s="200"/>
      <c r="O28" s="200"/>
    </row>
    <row r="29" spans="1:15" ht="13.5" customHeight="1" x14ac:dyDescent="0.2">
      <c r="A29" s="357" t="s">
        <v>363</v>
      </c>
      <c r="B29" s="558"/>
      <c r="C29" s="558"/>
      <c r="D29" s="328" t="s">
        <v>351</v>
      </c>
      <c r="E29" s="317"/>
      <c r="F29" s="388"/>
      <c r="G29" s="389"/>
      <c r="H29" s="389"/>
      <c r="I29" s="341"/>
      <c r="L29" s="211" t="str">
        <f t="shared" si="0"/>
        <v>○</v>
      </c>
      <c r="M29" s="200"/>
      <c r="N29" s="200"/>
      <c r="O29" s="200"/>
    </row>
    <row r="30" spans="1:15" ht="13.5" customHeight="1" thickBot="1" x14ac:dyDescent="0.25">
      <c r="A30" s="357" t="s">
        <v>366</v>
      </c>
      <c r="B30" s="558"/>
      <c r="C30" s="558"/>
      <c r="D30" s="328" t="s">
        <v>353</v>
      </c>
      <c r="E30" s="317"/>
      <c r="F30" s="388"/>
      <c r="G30" s="389"/>
      <c r="H30" s="389"/>
      <c r="I30" s="341"/>
      <c r="L30" s="210" t="str">
        <f t="shared" si="0"/>
        <v>○</v>
      </c>
      <c r="M30" s="202">
        <f>COUNTIF(F27:F30,"-")</f>
        <v>0</v>
      </c>
      <c r="N30" s="202">
        <f>COUNTIF(G27:G30,"○")</f>
        <v>0</v>
      </c>
      <c r="O30" s="202">
        <f>COUNTIF(H27:H30,"○")</f>
        <v>0</v>
      </c>
    </row>
    <row r="31" spans="1:15" ht="13.5" customHeight="1" x14ac:dyDescent="0.2">
      <c r="A31" s="357" t="s">
        <v>421</v>
      </c>
      <c r="B31" s="558"/>
      <c r="C31" s="558" t="s">
        <v>355</v>
      </c>
      <c r="D31" s="328" t="s">
        <v>356</v>
      </c>
      <c r="E31" s="317"/>
      <c r="F31" s="388"/>
      <c r="G31" s="389"/>
      <c r="H31" s="389"/>
      <c r="I31" s="341"/>
      <c r="L31" s="204" t="str">
        <f t="shared" si="0"/>
        <v>○</v>
      </c>
      <c r="M31" s="199"/>
      <c r="N31" s="199"/>
      <c r="O31" s="199"/>
    </row>
    <row r="32" spans="1:15" ht="13.5" customHeight="1" thickBot="1" x14ac:dyDescent="0.25">
      <c r="A32" s="357" t="s">
        <v>422</v>
      </c>
      <c r="B32" s="558"/>
      <c r="C32" s="558"/>
      <c r="D32" s="328" t="s">
        <v>358</v>
      </c>
      <c r="E32" s="317"/>
      <c r="F32" s="388"/>
      <c r="G32" s="389"/>
      <c r="H32" s="389"/>
      <c r="I32" s="341"/>
      <c r="L32" s="210" t="str">
        <f t="shared" si="0"/>
        <v>○</v>
      </c>
      <c r="M32" s="202">
        <f>COUNTIF(F31:F32,"-")</f>
        <v>0</v>
      </c>
      <c r="N32" s="202">
        <f>COUNTIF(G31:G32,"○")</f>
        <v>0</v>
      </c>
      <c r="O32" s="202">
        <f>COUNTIF(H31:H32,"○")</f>
        <v>0</v>
      </c>
    </row>
    <row r="33" spans="1:15" ht="13.5" customHeight="1" thickBot="1" x14ac:dyDescent="0.25">
      <c r="A33" s="357" t="s">
        <v>423</v>
      </c>
      <c r="B33" s="558"/>
      <c r="C33" s="327" t="s">
        <v>360</v>
      </c>
      <c r="D33" s="328" t="s">
        <v>344</v>
      </c>
      <c r="E33" s="317"/>
      <c r="F33" s="388"/>
      <c r="G33" s="389"/>
      <c r="H33" s="389"/>
      <c r="I33" s="341"/>
      <c r="L33" s="204" t="str">
        <f t="shared" si="0"/>
        <v>○</v>
      </c>
      <c r="M33" s="202">
        <f>COUNTIF(F33,"-")</f>
        <v>0</v>
      </c>
      <c r="N33" s="202">
        <f>COUNTIF(G33,"○")</f>
        <v>0</v>
      </c>
      <c r="O33" s="202">
        <f>COUNTIF(H33,"○")</f>
        <v>0</v>
      </c>
    </row>
    <row r="34" spans="1:15" ht="13.5" customHeight="1" thickBot="1" x14ac:dyDescent="0.25">
      <c r="A34" s="357" t="s">
        <v>424</v>
      </c>
      <c r="B34" s="558"/>
      <c r="C34" s="327" t="s">
        <v>429</v>
      </c>
      <c r="D34" s="328" t="s">
        <v>344</v>
      </c>
      <c r="E34" s="317"/>
      <c r="F34" s="388"/>
      <c r="G34" s="389"/>
      <c r="H34" s="389"/>
      <c r="I34" s="341"/>
      <c r="L34" s="204" t="str">
        <f t="shared" si="0"/>
        <v>○</v>
      </c>
      <c r="M34" s="202">
        <f>COUNTIF(F34,"-")</f>
        <v>0</v>
      </c>
      <c r="N34" s="202">
        <f>COUNTIF(G34,"○")</f>
        <v>0</v>
      </c>
      <c r="O34" s="202">
        <f>COUNTIF(H34,"○")</f>
        <v>0</v>
      </c>
    </row>
    <row r="35" spans="1:15" ht="13.5" customHeight="1" x14ac:dyDescent="0.2">
      <c r="A35" s="357" t="s">
        <v>425</v>
      </c>
      <c r="B35" s="608" t="s">
        <v>364</v>
      </c>
      <c r="C35" s="609"/>
      <c r="D35" s="328" t="s">
        <v>443</v>
      </c>
      <c r="E35" s="317"/>
      <c r="F35" s="388"/>
      <c r="G35" s="389"/>
      <c r="H35" s="389"/>
      <c r="I35" s="341"/>
      <c r="L35" s="204" t="str">
        <f t="shared" si="0"/>
        <v>○</v>
      </c>
      <c r="M35" s="200"/>
      <c r="N35" s="200"/>
      <c r="O35" s="200"/>
    </row>
    <row r="36" spans="1:15" ht="13.5" customHeight="1" thickBot="1" x14ac:dyDescent="0.25">
      <c r="A36" s="360" t="s">
        <v>426</v>
      </c>
      <c r="B36" s="610"/>
      <c r="C36" s="611"/>
      <c r="D36" s="385" t="s">
        <v>367</v>
      </c>
      <c r="E36" s="362"/>
      <c r="F36" s="390"/>
      <c r="G36" s="390"/>
      <c r="H36" s="390"/>
      <c r="I36" s="369"/>
      <c r="L36" s="210" t="str">
        <f t="shared" si="0"/>
        <v>○</v>
      </c>
      <c r="M36" s="202">
        <f>COUNTIF(F35:F36,"-")</f>
        <v>0</v>
      </c>
      <c r="N36" s="202">
        <f>COUNTIF(G35:G36,"○")</f>
        <v>0</v>
      </c>
      <c r="O36" s="202">
        <f>COUNTIF(H35:H36,"○")</f>
        <v>0</v>
      </c>
    </row>
    <row r="37" spans="1:15" ht="13.5" customHeight="1" x14ac:dyDescent="0.2">
      <c r="A37" s="603" t="s">
        <v>368</v>
      </c>
      <c r="B37" s="604"/>
      <c r="C37" s="604"/>
      <c r="D37" s="604"/>
      <c r="E37" s="604"/>
      <c r="F37" s="604"/>
      <c r="G37" s="604"/>
      <c r="H37" s="604"/>
      <c r="I37" s="605"/>
    </row>
    <row r="38" spans="1:15" ht="13.5" customHeight="1" x14ac:dyDescent="0.15">
      <c r="A38" s="391"/>
      <c r="B38" s="392"/>
      <c r="C38" s="393"/>
      <c r="D38" s="393"/>
      <c r="E38" s="373"/>
      <c r="F38" s="389"/>
      <c r="G38" s="389"/>
      <c r="H38" s="389"/>
      <c r="I38" s="347"/>
    </row>
    <row r="39" spans="1:15" ht="13.5" customHeight="1" x14ac:dyDescent="0.15">
      <c r="A39" s="391"/>
      <c r="B39" s="392"/>
      <c r="C39" s="393"/>
      <c r="D39" s="393"/>
      <c r="E39" s="373"/>
      <c r="F39" s="389"/>
      <c r="G39" s="389"/>
      <c r="H39" s="389"/>
      <c r="I39" s="347"/>
    </row>
    <row r="40" spans="1:15" ht="13.5" customHeight="1" x14ac:dyDescent="0.15">
      <c r="A40" s="391"/>
      <c r="B40" s="392"/>
      <c r="C40" s="393"/>
      <c r="D40" s="393"/>
      <c r="E40" s="373"/>
      <c r="F40" s="390"/>
      <c r="G40" s="390"/>
      <c r="H40" s="390"/>
      <c r="I40" s="347"/>
    </row>
    <row r="41" spans="1:15" ht="13.5" customHeight="1" x14ac:dyDescent="0.2">
      <c r="A41" s="606" t="s">
        <v>369</v>
      </c>
      <c r="B41" s="607"/>
      <c r="C41" s="607"/>
      <c r="D41" s="607"/>
      <c r="E41" s="364"/>
      <c r="F41" s="364"/>
      <c r="G41" s="364"/>
      <c r="H41" s="364"/>
      <c r="I41" s="365"/>
      <c r="L41" s="519" t="s">
        <v>477</v>
      </c>
      <c r="M41" s="519" t="s">
        <v>513</v>
      </c>
      <c r="N41" s="182" t="s">
        <v>483</v>
      </c>
      <c r="O41" s="182" t="s">
        <v>512</v>
      </c>
    </row>
    <row r="42" spans="1:15" ht="21" customHeight="1" thickBot="1" x14ac:dyDescent="0.25">
      <c r="A42" s="331" t="s">
        <v>315</v>
      </c>
      <c r="B42" s="570" t="s">
        <v>370</v>
      </c>
      <c r="C42" s="600"/>
      <c r="D42" s="332" t="s">
        <v>371</v>
      </c>
      <c r="E42" s="386"/>
      <c r="F42" s="560" t="s">
        <v>475</v>
      </c>
      <c r="G42" s="560"/>
      <c r="H42" s="334" t="s">
        <v>476</v>
      </c>
      <c r="I42" s="332" t="s">
        <v>372</v>
      </c>
      <c r="L42" s="520"/>
      <c r="M42" s="521"/>
    </row>
    <row r="43" spans="1:15" ht="21" customHeight="1" x14ac:dyDescent="0.2">
      <c r="A43" s="389"/>
      <c r="B43" s="597"/>
      <c r="C43" s="598"/>
      <c r="D43" s="394"/>
      <c r="E43" s="395"/>
      <c r="F43" s="601"/>
      <c r="G43" s="602"/>
      <c r="H43" s="396"/>
      <c r="I43" s="394"/>
      <c r="L43" s="230">
        <f>IF(H43="",A43,"")</f>
        <v>0</v>
      </c>
      <c r="M43" s="231">
        <f>IF(OR($H43=N41,I43=O41),"",$A43)</f>
        <v>0</v>
      </c>
    </row>
    <row r="44" spans="1:15" ht="21" customHeight="1" x14ac:dyDescent="0.2">
      <c r="A44" s="389"/>
      <c r="B44" s="597"/>
      <c r="C44" s="598"/>
      <c r="D44" s="394"/>
      <c r="E44" s="395"/>
      <c r="F44" s="601"/>
      <c r="G44" s="602"/>
      <c r="H44" s="396"/>
      <c r="I44" s="394"/>
      <c r="L44" s="230">
        <f t="shared" ref="L44:L47" si="1">IF(H44="",A44,"")</f>
        <v>0</v>
      </c>
      <c r="M44" s="232">
        <f>IF(OR($H44=N41,I44=O41),"",$A44)</f>
        <v>0</v>
      </c>
    </row>
    <row r="45" spans="1:15" ht="19.5" customHeight="1" x14ac:dyDescent="0.2">
      <c r="A45" s="389"/>
      <c r="B45" s="597"/>
      <c r="C45" s="598"/>
      <c r="D45" s="397"/>
      <c r="E45" s="398"/>
      <c r="F45" s="601"/>
      <c r="G45" s="602"/>
      <c r="H45" s="396"/>
      <c r="I45" s="387"/>
      <c r="L45" s="230">
        <f t="shared" si="1"/>
        <v>0</v>
      </c>
      <c r="M45" s="232">
        <f>IF(OR($H45=N41,I45=O41),"",$A45)</f>
        <v>0</v>
      </c>
    </row>
    <row r="46" spans="1:15" ht="19.5" customHeight="1" x14ac:dyDescent="0.2">
      <c r="A46" s="389"/>
      <c r="B46" s="597"/>
      <c r="C46" s="598"/>
      <c r="D46" s="397"/>
      <c r="E46" s="398"/>
      <c r="F46" s="601"/>
      <c r="G46" s="602"/>
      <c r="H46" s="396"/>
      <c r="I46" s="387"/>
      <c r="L46" s="230">
        <f t="shared" si="1"/>
        <v>0</v>
      </c>
      <c r="M46" s="232">
        <f>IF(OR($H46=N41,I46=O41),"",$A46)</f>
        <v>0</v>
      </c>
    </row>
    <row r="47" spans="1:15" ht="19.5" customHeight="1" thickBot="1" x14ac:dyDescent="0.25">
      <c r="A47" s="389"/>
      <c r="B47" s="597"/>
      <c r="C47" s="598"/>
      <c r="D47" s="397"/>
      <c r="E47" s="398"/>
      <c r="F47" s="601"/>
      <c r="G47" s="602"/>
      <c r="H47" s="396"/>
      <c r="I47" s="387"/>
      <c r="L47" s="230">
        <f t="shared" si="1"/>
        <v>0</v>
      </c>
      <c r="M47" s="233">
        <f>IF(OR($H47=N41,I47=O41),"",$A47)</f>
        <v>0</v>
      </c>
    </row>
    <row r="48" spans="1:15" x14ac:dyDescent="0.2">
      <c r="A48" s="216"/>
      <c r="B48" s="216"/>
      <c r="C48" s="216"/>
      <c r="D48" s="216"/>
      <c r="E48" s="216"/>
      <c r="F48" s="216"/>
      <c r="G48" s="216"/>
      <c r="H48" s="216"/>
      <c r="I48" s="216"/>
    </row>
    <row r="49" spans="1:9" ht="11.25" customHeight="1" x14ac:dyDescent="0.2">
      <c r="A49" s="574" t="s">
        <v>373</v>
      </c>
      <c r="B49" s="575"/>
      <c r="C49" s="575"/>
      <c r="D49" s="575"/>
      <c r="E49" s="575"/>
      <c r="F49" s="575"/>
      <c r="G49" s="575"/>
      <c r="H49" s="575"/>
      <c r="I49" s="575"/>
    </row>
    <row r="50" spans="1:9" x14ac:dyDescent="0.2">
      <c r="A50" s="335" t="s">
        <v>374</v>
      </c>
      <c r="B50" s="571" t="s">
        <v>375</v>
      </c>
      <c r="C50" s="571"/>
      <c r="D50" s="571"/>
      <c r="E50" s="571"/>
      <c r="F50" s="571"/>
      <c r="G50" s="571"/>
      <c r="H50" s="571"/>
      <c r="I50" s="571"/>
    </row>
    <row r="51" spans="1:9" x14ac:dyDescent="0.2">
      <c r="A51" s="335" t="s">
        <v>376</v>
      </c>
      <c r="B51" s="571" t="s">
        <v>377</v>
      </c>
      <c r="C51" s="571"/>
      <c r="D51" s="571"/>
      <c r="E51" s="571"/>
      <c r="F51" s="571"/>
      <c r="G51" s="571"/>
      <c r="H51" s="571"/>
      <c r="I51" s="571"/>
    </row>
    <row r="52" spans="1:9" ht="31.5" customHeight="1" x14ac:dyDescent="0.2">
      <c r="A52" s="335" t="s">
        <v>378</v>
      </c>
      <c r="B52" s="571" t="s">
        <v>379</v>
      </c>
      <c r="C52" s="571"/>
      <c r="D52" s="571"/>
      <c r="E52" s="571"/>
      <c r="F52" s="571"/>
      <c r="G52" s="571"/>
      <c r="H52" s="571"/>
      <c r="I52" s="571"/>
    </row>
    <row r="53" spans="1:9" x14ac:dyDescent="0.2">
      <c r="A53" s="335" t="s">
        <v>380</v>
      </c>
      <c r="B53" s="571" t="s">
        <v>381</v>
      </c>
      <c r="C53" s="571"/>
      <c r="D53" s="571"/>
      <c r="E53" s="571"/>
      <c r="F53" s="571"/>
      <c r="G53" s="571"/>
      <c r="H53" s="571"/>
      <c r="I53" s="571"/>
    </row>
    <row r="54" spans="1:9" x14ac:dyDescent="0.2">
      <c r="A54" s="335" t="s">
        <v>382</v>
      </c>
      <c r="B54" s="571" t="s">
        <v>383</v>
      </c>
      <c r="C54" s="571"/>
      <c r="D54" s="571"/>
      <c r="E54" s="571"/>
      <c r="F54" s="571"/>
      <c r="G54" s="571"/>
      <c r="H54" s="571"/>
      <c r="I54" s="571"/>
    </row>
    <row r="55" spans="1:9" ht="21" customHeight="1" x14ac:dyDescent="0.2">
      <c r="A55" s="335" t="s">
        <v>384</v>
      </c>
      <c r="B55" s="571" t="s">
        <v>385</v>
      </c>
      <c r="C55" s="571"/>
      <c r="D55" s="571"/>
      <c r="E55" s="571"/>
      <c r="F55" s="571"/>
      <c r="G55" s="571"/>
      <c r="H55" s="571"/>
      <c r="I55" s="571"/>
    </row>
    <row r="56" spans="1:9" ht="11.25" customHeight="1" x14ac:dyDescent="0.2">
      <c r="A56" s="335" t="s">
        <v>386</v>
      </c>
      <c r="B56" s="571" t="s">
        <v>387</v>
      </c>
      <c r="C56" s="571"/>
      <c r="D56" s="571"/>
      <c r="E56" s="571"/>
      <c r="F56" s="571"/>
      <c r="G56" s="571"/>
      <c r="H56" s="571"/>
      <c r="I56" s="571"/>
    </row>
    <row r="57" spans="1:9" ht="21.75" customHeight="1" x14ac:dyDescent="0.2">
      <c r="A57" s="335" t="s">
        <v>388</v>
      </c>
      <c r="B57" s="571" t="s">
        <v>389</v>
      </c>
      <c r="C57" s="571"/>
      <c r="D57" s="571"/>
      <c r="E57" s="571"/>
      <c r="F57" s="571"/>
      <c r="G57" s="571"/>
      <c r="H57" s="571"/>
      <c r="I57" s="571"/>
    </row>
    <row r="58" spans="1:9" ht="21.75" customHeight="1" x14ac:dyDescent="0.2">
      <c r="A58" s="335" t="s">
        <v>390</v>
      </c>
      <c r="B58" s="571" t="s">
        <v>391</v>
      </c>
      <c r="C58" s="571"/>
      <c r="D58" s="571"/>
      <c r="E58" s="571"/>
      <c r="F58" s="571"/>
      <c r="G58" s="571"/>
      <c r="H58" s="571"/>
      <c r="I58" s="571"/>
    </row>
    <row r="59" spans="1:9" ht="44.25" customHeight="1" x14ac:dyDescent="0.2">
      <c r="A59" s="335" t="s">
        <v>392</v>
      </c>
      <c r="B59" s="571" t="s">
        <v>434</v>
      </c>
      <c r="C59" s="571"/>
      <c r="D59" s="571"/>
      <c r="E59" s="571"/>
      <c r="F59" s="571"/>
      <c r="G59" s="571"/>
      <c r="H59" s="571"/>
      <c r="I59" s="571"/>
    </row>
    <row r="60" spans="1:9" ht="57" customHeight="1" x14ac:dyDescent="0.2">
      <c r="A60" s="335" t="s">
        <v>394</v>
      </c>
      <c r="B60" s="571" t="s">
        <v>395</v>
      </c>
      <c r="C60" s="571"/>
      <c r="D60" s="571"/>
      <c r="E60" s="571"/>
      <c r="F60" s="571"/>
      <c r="G60" s="571"/>
      <c r="H60" s="571"/>
      <c r="I60" s="571"/>
    </row>
    <row r="61" spans="1:9" ht="35.25" customHeight="1" x14ac:dyDescent="0.2">
      <c r="A61" s="336" t="s">
        <v>396</v>
      </c>
      <c r="B61" s="571" t="s">
        <v>444</v>
      </c>
      <c r="C61" s="571"/>
      <c r="D61" s="571"/>
      <c r="E61" s="571"/>
      <c r="F61" s="571"/>
      <c r="G61" s="571"/>
      <c r="H61" s="571"/>
      <c r="I61" s="571"/>
    </row>
    <row r="62" spans="1:9" ht="22.5" customHeight="1" x14ac:dyDescent="0.2">
      <c r="A62" s="336" t="s">
        <v>398</v>
      </c>
      <c r="B62" s="571" t="s">
        <v>399</v>
      </c>
      <c r="C62" s="571"/>
      <c r="D62" s="571"/>
      <c r="E62" s="571"/>
      <c r="F62" s="571"/>
      <c r="G62" s="571"/>
      <c r="H62" s="571"/>
      <c r="I62" s="571"/>
    </row>
  </sheetData>
  <sheetProtection algorithmName="SHA-512" hashValue="mA5847VA4q7uMq26gOdx/w4WIhH0EDVEqnG2Zl0dEjMkgyPTGU1tIFIUkW4ZbsB7FDFu5Ra3iMjRmYIZd4qZpg==" saltValue="6mBPdoe30mNmjnbSoY2zpA==" spinCount="100000" sheet="1" objects="1" scenarios="1"/>
  <mergeCells count="59">
    <mergeCell ref="M41:M42"/>
    <mergeCell ref="M11:M13"/>
    <mergeCell ref="B47:C47"/>
    <mergeCell ref="B62:I62"/>
    <mergeCell ref="B51:I51"/>
    <mergeCell ref="B52:I52"/>
    <mergeCell ref="B53:I53"/>
    <mergeCell ref="B54:I54"/>
    <mergeCell ref="B55:I55"/>
    <mergeCell ref="B56:I56"/>
    <mergeCell ref="B57:I57"/>
    <mergeCell ref="B58:I58"/>
    <mergeCell ref="B59:I59"/>
    <mergeCell ref="B60:I60"/>
    <mergeCell ref="B61:I61"/>
    <mergeCell ref="B50:I50"/>
    <mergeCell ref="A49:I49"/>
    <mergeCell ref="B46:C46"/>
    <mergeCell ref="B14:B24"/>
    <mergeCell ref="C16:C17"/>
    <mergeCell ref="C20:C24"/>
    <mergeCell ref="B25:B34"/>
    <mergeCell ref="C25:C26"/>
    <mergeCell ref="C27:C30"/>
    <mergeCell ref="C31:C32"/>
    <mergeCell ref="F44:G44"/>
    <mergeCell ref="F45:G45"/>
    <mergeCell ref="F46:G46"/>
    <mergeCell ref="F47:G47"/>
    <mergeCell ref="B43:C43"/>
    <mergeCell ref="B44:C44"/>
    <mergeCell ref="B35:C36"/>
    <mergeCell ref="B45:C45"/>
    <mergeCell ref="D11:D13"/>
    <mergeCell ref="E11:E12"/>
    <mergeCell ref="F11:H11"/>
    <mergeCell ref="I11:I13"/>
    <mergeCell ref="F12:F13"/>
    <mergeCell ref="F43:G43"/>
    <mergeCell ref="A37:I37"/>
    <mergeCell ref="A41:D41"/>
    <mergeCell ref="B42:C42"/>
    <mergeCell ref="F42:G42"/>
    <mergeCell ref="L11:L13"/>
    <mergeCell ref="L41:L42"/>
    <mergeCell ref="A3:I3"/>
    <mergeCell ref="A4:I4"/>
    <mergeCell ref="A6:B9"/>
    <mergeCell ref="D6:G6"/>
    <mergeCell ref="H6:I6"/>
    <mergeCell ref="D7:G7"/>
    <mergeCell ref="H7:I7"/>
    <mergeCell ref="C8:C9"/>
    <mergeCell ref="D8:G8"/>
    <mergeCell ref="H8:I8"/>
    <mergeCell ref="D9:G9"/>
    <mergeCell ref="H9:I9"/>
    <mergeCell ref="A11:A13"/>
    <mergeCell ref="B11:C13"/>
  </mergeCells>
  <phoneticPr fontId="2"/>
  <dataValidations count="5">
    <dataValidation type="list" allowBlank="1" showInputMessage="1" showErrorMessage="1" sqref="A43:A47" xr:uid="{56911061-3DE4-4FFE-9997-41724EE2D6A6}">
      <formula1>$A$14:$A$36</formula1>
    </dataValidation>
    <dataValidation type="list" allowBlank="1" showInputMessage="1" showErrorMessage="1" sqref="F38:F40 F14:F36" xr:uid="{1CA933BC-4455-46F8-88D0-C4C7D6A626FE}">
      <formula1>$K$3:$K$5</formula1>
    </dataValidation>
    <dataValidation type="list" allowBlank="1" showInputMessage="1" showErrorMessage="1" sqref="H43:H47" xr:uid="{F481EE17-697C-4720-8D88-9BC2B07B9D9A}">
      <formula1>$N$41:$N$42</formula1>
    </dataValidation>
    <dataValidation type="list" allowBlank="1" showInputMessage="1" showErrorMessage="1" sqref="G14:H36 G38:H40" xr:uid="{770DD90A-C675-4427-90F8-3929AE8296AC}">
      <formula1>$L$3:$L$4</formula1>
    </dataValidation>
    <dataValidation type="list" allowBlank="1" sqref="I43:I47" xr:uid="{68E19EA9-4E24-4DF7-92A8-C2DE14F52536}">
      <formula1>$O$41:$O$42</formula1>
    </dataValidation>
  </dataValidations>
  <pageMargins left="0.7" right="0.7" top="0.75" bottom="0.75" header="0.3" footer="0.3"/>
  <pageSetup paperSize="9" scale="79" orientation="portrait" r:id="rId1"/>
  <rowBreaks count="1" manualBreakCount="1">
    <brk id="48"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U208"/>
  <sheetViews>
    <sheetView zoomScale="70" zoomScaleNormal="70" workbookViewId="0">
      <pane xSplit="2" ySplit="2" topLeftCell="F3" activePane="bottomRight" state="frozen"/>
      <selection activeCell="D10" sqref="D10"/>
      <selection pane="topRight" activeCell="D10" sqref="D10"/>
      <selection pane="bottomLeft" activeCell="D10" sqref="D10"/>
      <selection pane="bottomRight" activeCell="Q3" sqref="Q3"/>
    </sheetView>
  </sheetViews>
  <sheetFormatPr defaultColWidth="9.09765625" defaultRowHeight="13" x14ac:dyDescent="0.2"/>
  <cols>
    <col min="1" max="1" width="5" style="2" bestFit="1" customWidth="1"/>
    <col min="2" max="2" width="10.69921875" style="1" customWidth="1"/>
    <col min="3" max="3" width="10.69921875" style="14" customWidth="1"/>
    <col min="4" max="4" width="12.8984375" style="2" customWidth="1"/>
    <col min="5" max="6" width="52.09765625" style="2" customWidth="1"/>
    <col min="7" max="7" width="42.09765625" style="2" customWidth="1"/>
    <col min="8" max="8" width="50.69921875" style="1" customWidth="1"/>
    <col min="9" max="9" width="40.69921875" style="1" customWidth="1"/>
    <col min="10" max="10" width="15.69921875" style="2" customWidth="1"/>
    <col min="11" max="11" width="15.69921875" style="22" customWidth="1"/>
    <col min="12" max="14" width="15.69921875" style="26" customWidth="1"/>
    <col min="15" max="16" width="13.296875" style="22" customWidth="1"/>
    <col min="17" max="17" width="20.69921875" customWidth="1"/>
    <col min="18" max="23" width="10.69921875" style="22" customWidth="1"/>
    <col min="24" max="77" width="9.296875" style="22" customWidth="1"/>
    <col min="78" max="78" width="15.69921875" style="22" customWidth="1"/>
    <col min="79" max="132" width="9.296875" style="22" customWidth="1"/>
    <col min="133" max="133" width="15.69921875" style="22" customWidth="1"/>
    <col min="134" max="187" width="9.296875" style="22" customWidth="1"/>
    <col min="188" max="188" width="10.69921875" style="30" customWidth="1"/>
    <col min="189" max="195" width="9.296875" style="30" customWidth="1"/>
    <col min="196" max="196" width="18.296875" style="29" customWidth="1"/>
    <col min="197" max="197" width="18.296875" style="37" customWidth="1"/>
    <col min="198" max="198" width="18.69921875" customWidth="1"/>
    <col min="199" max="203" width="10.69921875" customWidth="1"/>
    <col min="204" max="16384" width="9.09765625" style="2"/>
  </cols>
  <sheetData>
    <row r="1" spans="1:203" ht="100" customHeight="1" thickTop="1" x14ac:dyDescent="0.2">
      <c r="A1" s="32" t="s">
        <v>11</v>
      </c>
      <c r="B1" s="75" t="s">
        <v>12</v>
      </c>
      <c r="C1" s="51" t="s">
        <v>12</v>
      </c>
      <c r="D1" s="33" t="s">
        <v>0</v>
      </c>
      <c r="E1" s="36" t="s">
        <v>47</v>
      </c>
      <c r="F1" s="35" t="s">
        <v>123</v>
      </c>
      <c r="G1" s="34" t="s">
        <v>48</v>
      </c>
      <c r="H1" s="38" t="s">
        <v>121</v>
      </c>
      <c r="I1" s="38" t="s">
        <v>1</v>
      </c>
      <c r="J1" s="11"/>
      <c r="K1" s="7" t="s">
        <v>2</v>
      </c>
      <c r="L1" s="12" t="s">
        <v>45</v>
      </c>
      <c r="M1" s="44" t="s">
        <v>13</v>
      </c>
      <c r="N1" s="13" t="s">
        <v>14</v>
      </c>
      <c r="O1" s="8" t="s">
        <v>3</v>
      </c>
      <c r="P1" s="9" t="s">
        <v>4</v>
      </c>
      <c r="Q1" s="10" t="s">
        <v>114</v>
      </c>
      <c r="R1" s="626" t="s">
        <v>113</v>
      </c>
      <c r="S1" s="627"/>
      <c r="T1" s="627"/>
      <c r="U1" s="628"/>
      <c r="V1" s="621" t="s">
        <v>16</v>
      </c>
      <c r="W1" s="622"/>
      <c r="X1" s="50" t="s">
        <v>18</v>
      </c>
      <c r="Y1" s="45"/>
      <c r="Z1" s="46"/>
      <c r="AA1" s="46"/>
      <c r="AB1" s="48" t="s">
        <v>46</v>
      </c>
      <c r="AC1" s="45"/>
      <c r="AD1" s="45"/>
      <c r="AE1" s="45"/>
      <c r="AF1" s="45"/>
      <c r="AG1" s="47"/>
      <c r="AH1" s="49" t="s">
        <v>20</v>
      </c>
      <c r="AI1" s="60" t="s">
        <v>19</v>
      </c>
      <c r="AJ1" s="61"/>
      <c r="AK1" s="61"/>
      <c r="AL1" s="61"/>
      <c r="AM1" s="61"/>
      <c r="AN1" s="61"/>
      <c r="AO1" s="61"/>
      <c r="AP1" s="62" t="s">
        <v>22</v>
      </c>
      <c r="AQ1" s="63"/>
      <c r="AR1" s="63"/>
      <c r="AS1" s="63"/>
      <c r="AT1" s="63"/>
      <c r="AU1" s="63"/>
      <c r="AV1" s="61"/>
      <c r="AW1" s="64" t="s">
        <v>20</v>
      </c>
      <c r="AX1" s="56" t="s">
        <v>21</v>
      </c>
      <c r="AY1" s="57"/>
      <c r="AZ1" s="57"/>
      <c r="BA1" s="57"/>
      <c r="BB1" s="57"/>
      <c r="BC1" s="57"/>
      <c r="BD1" s="74"/>
      <c r="BE1" s="58" t="s">
        <v>22</v>
      </c>
      <c r="BF1" s="57"/>
      <c r="BG1" s="57"/>
      <c r="BH1" s="57"/>
      <c r="BI1" s="57"/>
      <c r="BJ1" s="57"/>
      <c r="BK1" s="58" t="s">
        <v>20</v>
      </c>
      <c r="BL1" s="52" t="s">
        <v>23</v>
      </c>
      <c r="BM1" s="53"/>
      <c r="BN1" s="53"/>
      <c r="BO1" s="53"/>
      <c r="BP1" s="53"/>
      <c r="BQ1" s="53"/>
      <c r="BR1" s="53"/>
      <c r="BS1" s="54" t="s">
        <v>22</v>
      </c>
      <c r="BT1" s="53"/>
      <c r="BU1" s="53"/>
      <c r="BV1" s="53"/>
      <c r="BW1" s="53"/>
      <c r="BX1" s="53"/>
      <c r="BY1" s="55" t="s">
        <v>20</v>
      </c>
      <c r="BZ1" s="59" t="s">
        <v>32</v>
      </c>
      <c r="CA1" s="50" t="s">
        <v>25</v>
      </c>
      <c r="CB1" s="45"/>
      <c r="CC1" s="46"/>
      <c r="CD1" s="46"/>
      <c r="CE1" s="48" t="s">
        <v>30</v>
      </c>
      <c r="CF1" s="45"/>
      <c r="CG1" s="45"/>
      <c r="CH1" s="45"/>
      <c r="CI1" s="45"/>
      <c r="CJ1" s="47"/>
      <c r="CK1" s="49" t="s">
        <v>26</v>
      </c>
      <c r="CL1" s="60" t="s">
        <v>27</v>
      </c>
      <c r="CM1" s="173" t="s">
        <v>71</v>
      </c>
      <c r="CN1" s="61"/>
      <c r="CO1" s="61"/>
      <c r="CP1" s="61"/>
      <c r="CQ1" s="61"/>
      <c r="CR1" s="61"/>
      <c r="CS1" s="62" t="s">
        <v>30</v>
      </c>
      <c r="CT1" s="63"/>
      <c r="CU1" s="63"/>
      <c r="CV1" s="63"/>
      <c r="CW1" s="63"/>
      <c r="CX1" s="63"/>
      <c r="CY1" s="61"/>
      <c r="CZ1" s="64" t="s">
        <v>28</v>
      </c>
      <c r="DA1" s="56" t="s">
        <v>29</v>
      </c>
      <c r="DB1" s="57"/>
      <c r="DC1" s="57"/>
      <c r="DD1" s="57"/>
      <c r="DE1" s="57"/>
      <c r="DF1" s="57"/>
      <c r="DG1" s="74"/>
      <c r="DH1" s="58" t="s">
        <v>30</v>
      </c>
      <c r="DI1" s="57"/>
      <c r="DJ1" s="57"/>
      <c r="DK1" s="57"/>
      <c r="DL1" s="57"/>
      <c r="DM1" s="57"/>
      <c r="DN1" s="58" t="s">
        <v>28</v>
      </c>
      <c r="DO1" s="52" t="s">
        <v>31</v>
      </c>
      <c r="DP1" s="53"/>
      <c r="DQ1" s="53"/>
      <c r="DR1" s="53"/>
      <c r="DS1" s="53"/>
      <c r="DT1" s="53"/>
      <c r="DU1" s="53"/>
      <c r="DV1" s="54" t="s">
        <v>30</v>
      </c>
      <c r="DW1" s="53"/>
      <c r="DX1" s="53"/>
      <c r="DY1" s="53"/>
      <c r="DZ1" s="53"/>
      <c r="EA1" s="53"/>
      <c r="EB1" s="55" t="s">
        <v>28</v>
      </c>
      <c r="EC1" s="65" t="s">
        <v>33</v>
      </c>
      <c r="ED1" s="50" t="s">
        <v>34</v>
      </c>
      <c r="EE1" s="45"/>
      <c r="EF1" s="46"/>
      <c r="EG1" s="46"/>
      <c r="EH1" s="48" t="s">
        <v>38</v>
      </c>
      <c r="EI1" s="45"/>
      <c r="EJ1" s="45"/>
      <c r="EK1" s="45"/>
      <c r="EL1" s="45"/>
      <c r="EM1" s="47"/>
      <c r="EN1" s="49" t="s">
        <v>35</v>
      </c>
      <c r="EO1" s="60" t="s">
        <v>37</v>
      </c>
      <c r="EP1" s="61"/>
      <c r="EQ1" s="61"/>
      <c r="ER1" s="61"/>
      <c r="ES1" s="61"/>
      <c r="ET1" s="61"/>
      <c r="EU1" s="61"/>
      <c r="EV1" s="62" t="s">
        <v>38</v>
      </c>
      <c r="EW1" s="63"/>
      <c r="EX1" s="63"/>
      <c r="EY1" s="63"/>
      <c r="EZ1" s="63"/>
      <c r="FA1" s="63"/>
      <c r="FB1" s="61"/>
      <c r="FC1" s="64" t="s">
        <v>36</v>
      </c>
      <c r="FD1" s="56" t="s">
        <v>39</v>
      </c>
      <c r="FE1" s="57"/>
      <c r="FF1" s="57"/>
      <c r="FG1" s="57"/>
      <c r="FH1" s="57"/>
      <c r="FI1" s="57"/>
      <c r="FJ1" s="74"/>
      <c r="FK1" s="58" t="s">
        <v>38</v>
      </c>
      <c r="FL1" s="57"/>
      <c r="FM1" s="57"/>
      <c r="FN1" s="57"/>
      <c r="FO1" s="57"/>
      <c r="FP1" s="57"/>
      <c r="FQ1" s="58" t="s">
        <v>36</v>
      </c>
      <c r="FR1" s="52" t="s">
        <v>40</v>
      </c>
      <c r="FS1" s="53"/>
      <c r="FT1" s="53"/>
      <c r="FU1" s="53"/>
      <c r="FV1" s="53"/>
      <c r="FW1" s="53"/>
      <c r="FX1" s="53"/>
      <c r="FY1" s="54" t="s">
        <v>38</v>
      </c>
      <c r="FZ1" s="53"/>
      <c r="GA1" s="53"/>
      <c r="GB1" s="53"/>
      <c r="GC1" s="53"/>
      <c r="GD1" s="53"/>
      <c r="GE1" s="55" t="s">
        <v>36</v>
      </c>
      <c r="GF1" s="70" t="s">
        <v>10</v>
      </c>
      <c r="GG1" s="69" t="s">
        <v>100</v>
      </c>
      <c r="GH1" s="4" t="s">
        <v>101</v>
      </c>
      <c r="GI1" s="4" t="s">
        <v>102</v>
      </c>
      <c r="GJ1" s="4" t="s">
        <v>103</v>
      </c>
      <c r="GK1" s="5" t="s">
        <v>104</v>
      </c>
      <c r="GL1" s="5" t="s">
        <v>122</v>
      </c>
      <c r="GM1" s="6" t="s">
        <v>8</v>
      </c>
      <c r="GN1" s="43" t="s">
        <v>7</v>
      </c>
      <c r="GO1" s="42" t="s">
        <v>15</v>
      </c>
      <c r="GP1" s="3"/>
      <c r="GQ1" s="3"/>
    </row>
    <row r="2" spans="1:203" ht="50.15" customHeight="1" x14ac:dyDescent="0.25">
      <c r="A2" s="102"/>
      <c r="B2" s="103"/>
      <c r="C2" s="51"/>
      <c r="D2" s="102"/>
      <c r="E2" s="102"/>
      <c r="F2" s="102"/>
      <c r="G2" s="102"/>
      <c r="H2" s="104"/>
      <c r="I2" s="104"/>
      <c r="J2" s="11"/>
      <c r="K2" s="105"/>
      <c r="L2" s="106"/>
      <c r="M2" s="107"/>
      <c r="N2" s="108"/>
      <c r="O2" s="109"/>
      <c r="P2" s="110"/>
      <c r="Q2" s="171"/>
      <c r="R2" s="113" t="s">
        <v>66</v>
      </c>
      <c r="S2" s="114" t="s">
        <v>67</v>
      </c>
      <c r="T2" s="114" t="s">
        <v>68</v>
      </c>
      <c r="U2" s="115" t="s">
        <v>69</v>
      </c>
      <c r="V2" s="111" t="s">
        <v>64</v>
      </c>
      <c r="W2" s="112" t="s">
        <v>65</v>
      </c>
      <c r="X2" s="116" t="s">
        <v>70</v>
      </c>
      <c r="Y2" s="117" t="s">
        <v>71</v>
      </c>
      <c r="Z2" s="117" t="s">
        <v>72</v>
      </c>
      <c r="AA2" s="118" t="s">
        <v>73</v>
      </c>
      <c r="AB2" s="119" t="s">
        <v>70</v>
      </c>
      <c r="AC2" s="120" t="s">
        <v>74</v>
      </c>
      <c r="AD2" s="120" t="s">
        <v>75</v>
      </c>
      <c r="AE2" s="121" t="s">
        <v>76</v>
      </c>
      <c r="AF2" s="122" t="s">
        <v>77</v>
      </c>
      <c r="AG2" s="123" t="s">
        <v>78</v>
      </c>
      <c r="AH2" s="124" t="s">
        <v>70</v>
      </c>
      <c r="AI2" s="125" t="s">
        <v>70</v>
      </c>
      <c r="AJ2" s="126" t="s">
        <v>71</v>
      </c>
      <c r="AK2" s="126" t="s">
        <v>79</v>
      </c>
      <c r="AL2" s="126" t="s">
        <v>80</v>
      </c>
      <c r="AM2" s="126" t="s">
        <v>81</v>
      </c>
      <c r="AN2" s="126" t="s">
        <v>82</v>
      </c>
      <c r="AO2" s="127" t="s">
        <v>73</v>
      </c>
      <c r="AP2" s="128" t="s">
        <v>70</v>
      </c>
      <c r="AQ2" s="129" t="s">
        <v>74</v>
      </c>
      <c r="AR2" s="129" t="s">
        <v>75</v>
      </c>
      <c r="AS2" s="129" t="s">
        <v>76</v>
      </c>
      <c r="AT2" s="129" t="s">
        <v>77</v>
      </c>
      <c r="AU2" s="129" t="s">
        <v>78</v>
      </c>
      <c r="AV2" s="127" t="s">
        <v>83</v>
      </c>
      <c r="AW2" s="130" t="s">
        <v>70</v>
      </c>
      <c r="AX2" s="131" t="s">
        <v>70</v>
      </c>
      <c r="AY2" s="132" t="s">
        <v>71</v>
      </c>
      <c r="AZ2" s="132" t="s">
        <v>79</v>
      </c>
      <c r="BA2" s="132" t="s">
        <v>80</v>
      </c>
      <c r="BB2" s="132" t="s">
        <v>84</v>
      </c>
      <c r="BC2" s="133" t="s">
        <v>82</v>
      </c>
      <c r="BD2" s="134" t="s">
        <v>85</v>
      </c>
      <c r="BE2" s="131" t="s">
        <v>70</v>
      </c>
      <c r="BF2" s="135" t="s">
        <v>86</v>
      </c>
      <c r="BG2" s="135" t="s">
        <v>76</v>
      </c>
      <c r="BH2" s="135" t="s">
        <v>77</v>
      </c>
      <c r="BI2" s="135" t="s">
        <v>78</v>
      </c>
      <c r="BJ2" s="136" t="s">
        <v>83</v>
      </c>
      <c r="BK2" s="137" t="s">
        <v>70</v>
      </c>
      <c r="BL2" s="138" t="s">
        <v>70</v>
      </c>
      <c r="BM2" s="139" t="s">
        <v>71</v>
      </c>
      <c r="BN2" s="139" t="s">
        <v>87</v>
      </c>
      <c r="BO2" s="139" t="s">
        <v>88</v>
      </c>
      <c r="BP2" s="139" t="s">
        <v>89</v>
      </c>
      <c r="BQ2" s="139" t="s">
        <v>90</v>
      </c>
      <c r="BR2" s="140" t="s">
        <v>91</v>
      </c>
      <c r="BS2" s="141" t="s">
        <v>92</v>
      </c>
      <c r="BT2" s="139" t="s">
        <v>74</v>
      </c>
      <c r="BU2" s="139" t="s">
        <v>93</v>
      </c>
      <c r="BV2" s="142" t="s">
        <v>77</v>
      </c>
      <c r="BW2" s="142" t="s">
        <v>115</v>
      </c>
      <c r="BX2" s="143" t="s">
        <v>116</v>
      </c>
      <c r="BY2" s="144" t="s">
        <v>70</v>
      </c>
      <c r="BZ2" s="145"/>
      <c r="CA2" s="116" t="s">
        <v>70</v>
      </c>
      <c r="CB2" s="117" t="s">
        <v>71</v>
      </c>
      <c r="CC2" s="117" t="s">
        <v>72</v>
      </c>
      <c r="CD2" s="118" t="s">
        <v>73</v>
      </c>
      <c r="CE2" s="146" t="s">
        <v>70</v>
      </c>
      <c r="CF2" s="122" t="s">
        <v>74</v>
      </c>
      <c r="CG2" s="122" t="s">
        <v>75</v>
      </c>
      <c r="CH2" s="122" t="s">
        <v>76</v>
      </c>
      <c r="CI2" s="122" t="s">
        <v>77</v>
      </c>
      <c r="CJ2" s="147" t="s">
        <v>78</v>
      </c>
      <c r="CK2" s="124" t="s">
        <v>70</v>
      </c>
      <c r="CL2" s="148" t="s">
        <v>70</v>
      </c>
      <c r="CM2" s="174" t="s">
        <v>124</v>
      </c>
      <c r="CN2" s="129" t="s">
        <v>79</v>
      </c>
      <c r="CO2" s="129" t="s">
        <v>80</v>
      </c>
      <c r="CP2" s="129" t="s">
        <v>94</v>
      </c>
      <c r="CQ2" s="129" t="s">
        <v>82</v>
      </c>
      <c r="CR2" s="149" t="s">
        <v>73</v>
      </c>
      <c r="CS2" s="128" t="s">
        <v>70</v>
      </c>
      <c r="CT2" s="129" t="s">
        <v>74</v>
      </c>
      <c r="CU2" s="129" t="s">
        <v>75</v>
      </c>
      <c r="CV2" s="129" t="s">
        <v>76</v>
      </c>
      <c r="CW2" s="129" t="s">
        <v>77</v>
      </c>
      <c r="CX2" s="129" t="s">
        <v>78</v>
      </c>
      <c r="CY2" s="149" t="s">
        <v>83</v>
      </c>
      <c r="CZ2" s="150" t="s">
        <v>70</v>
      </c>
      <c r="DA2" s="131" t="s">
        <v>70</v>
      </c>
      <c r="DB2" s="132" t="s">
        <v>71</v>
      </c>
      <c r="DC2" s="132" t="s">
        <v>79</v>
      </c>
      <c r="DD2" s="132" t="s">
        <v>80</v>
      </c>
      <c r="DE2" s="132" t="s">
        <v>95</v>
      </c>
      <c r="DF2" s="133" t="s">
        <v>82</v>
      </c>
      <c r="DG2" s="134" t="s">
        <v>85</v>
      </c>
      <c r="DH2" s="131" t="s">
        <v>70</v>
      </c>
      <c r="DI2" s="135" t="s">
        <v>86</v>
      </c>
      <c r="DJ2" s="135" t="s">
        <v>76</v>
      </c>
      <c r="DK2" s="135" t="s">
        <v>77</v>
      </c>
      <c r="DL2" s="135" t="s">
        <v>78</v>
      </c>
      <c r="DM2" s="136" t="s">
        <v>83</v>
      </c>
      <c r="DN2" s="151" t="s">
        <v>70</v>
      </c>
      <c r="DO2" s="138" t="s">
        <v>70</v>
      </c>
      <c r="DP2" s="139" t="s">
        <v>71</v>
      </c>
      <c r="DQ2" s="139" t="s">
        <v>87</v>
      </c>
      <c r="DR2" s="139" t="s">
        <v>88</v>
      </c>
      <c r="DS2" s="139" t="s">
        <v>89</v>
      </c>
      <c r="DT2" s="139" t="s">
        <v>90</v>
      </c>
      <c r="DU2" s="140" t="s">
        <v>91</v>
      </c>
      <c r="DV2" s="152" t="s">
        <v>92</v>
      </c>
      <c r="DW2" s="139" t="s">
        <v>74</v>
      </c>
      <c r="DX2" s="139" t="s">
        <v>93</v>
      </c>
      <c r="DY2" s="142" t="s">
        <v>77</v>
      </c>
      <c r="DZ2" s="142" t="s">
        <v>115</v>
      </c>
      <c r="EA2" s="143" t="s">
        <v>116</v>
      </c>
      <c r="EB2" s="144" t="s">
        <v>70</v>
      </c>
      <c r="EC2" s="153"/>
      <c r="ED2" s="116" t="s">
        <v>70</v>
      </c>
      <c r="EE2" s="117" t="s">
        <v>71</v>
      </c>
      <c r="EF2" s="117" t="s">
        <v>72</v>
      </c>
      <c r="EG2" s="118" t="s">
        <v>73</v>
      </c>
      <c r="EH2" s="146" t="s">
        <v>70</v>
      </c>
      <c r="EI2" s="122" t="s">
        <v>74</v>
      </c>
      <c r="EJ2" s="120" t="s">
        <v>75</v>
      </c>
      <c r="EK2" s="122" t="s">
        <v>76</v>
      </c>
      <c r="EL2" s="122" t="s">
        <v>77</v>
      </c>
      <c r="EM2" s="147" t="s">
        <v>78</v>
      </c>
      <c r="EN2" s="124" t="s">
        <v>70</v>
      </c>
      <c r="EO2" s="148" t="s">
        <v>70</v>
      </c>
      <c r="EP2" s="129" t="s">
        <v>71</v>
      </c>
      <c r="EQ2" s="129" t="s">
        <v>79</v>
      </c>
      <c r="ER2" s="129" t="s">
        <v>80</v>
      </c>
      <c r="ES2" s="129" t="s">
        <v>94</v>
      </c>
      <c r="ET2" s="129" t="s">
        <v>82</v>
      </c>
      <c r="EU2" s="154" t="s">
        <v>73</v>
      </c>
      <c r="EV2" s="128" t="s">
        <v>70</v>
      </c>
      <c r="EW2" s="129" t="s">
        <v>74</v>
      </c>
      <c r="EX2" s="129" t="s">
        <v>75</v>
      </c>
      <c r="EY2" s="129" t="s">
        <v>76</v>
      </c>
      <c r="EZ2" s="129" t="s">
        <v>77</v>
      </c>
      <c r="FA2" s="129" t="s">
        <v>78</v>
      </c>
      <c r="FB2" s="154" t="s">
        <v>83</v>
      </c>
      <c r="FC2" s="155" t="s">
        <v>70</v>
      </c>
      <c r="FD2" s="131" t="s">
        <v>70</v>
      </c>
      <c r="FE2" s="132" t="s">
        <v>71</v>
      </c>
      <c r="FF2" s="132" t="s">
        <v>79</v>
      </c>
      <c r="FG2" s="132" t="s">
        <v>80</v>
      </c>
      <c r="FH2" s="132" t="s">
        <v>95</v>
      </c>
      <c r="FI2" s="133" t="s">
        <v>82</v>
      </c>
      <c r="FJ2" s="134" t="s">
        <v>85</v>
      </c>
      <c r="FK2" s="131" t="s">
        <v>70</v>
      </c>
      <c r="FL2" s="135" t="s">
        <v>86</v>
      </c>
      <c r="FM2" s="135" t="s">
        <v>76</v>
      </c>
      <c r="FN2" s="135" t="s">
        <v>77</v>
      </c>
      <c r="FO2" s="135" t="s">
        <v>78</v>
      </c>
      <c r="FP2" s="136" t="s">
        <v>83</v>
      </c>
      <c r="FQ2" s="151" t="s">
        <v>70</v>
      </c>
      <c r="FR2" s="156" t="s">
        <v>70</v>
      </c>
      <c r="FS2" s="139" t="s">
        <v>71</v>
      </c>
      <c r="FT2" s="139" t="s">
        <v>87</v>
      </c>
      <c r="FU2" s="139" t="s">
        <v>88</v>
      </c>
      <c r="FV2" s="139" t="s">
        <v>89</v>
      </c>
      <c r="FW2" s="139" t="s">
        <v>90</v>
      </c>
      <c r="FX2" s="157" t="s">
        <v>91</v>
      </c>
      <c r="FY2" s="152" t="s">
        <v>92</v>
      </c>
      <c r="FZ2" s="139" t="s">
        <v>74</v>
      </c>
      <c r="GA2" s="139" t="s">
        <v>93</v>
      </c>
      <c r="GB2" s="142" t="s">
        <v>77</v>
      </c>
      <c r="GC2" s="142" t="s">
        <v>115</v>
      </c>
      <c r="GD2" s="158" t="s">
        <v>116</v>
      </c>
      <c r="GE2" s="159" t="s">
        <v>70</v>
      </c>
      <c r="GF2" s="160"/>
      <c r="GG2" s="161"/>
      <c r="GH2" s="162"/>
      <c r="GI2" s="162"/>
      <c r="GJ2" s="162"/>
      <c r="GK2" s="162"/>
      <c r="GL2" s="162"/>
      <c r="GM2" s="163"/>
      <c r="GN2" s="164"/>
      <c r="GO2" s="165"/>
      <c r="GP2" s="3"/>
      <c r="GQ2" s="3"/>
    </row>
    <row r="3" spans="1:203" s="179" customFormat="1" ht="18.75" customHeight="1" x14ac:dyDescent="0.25">
      <c r="A3" s="229"/>
      <c r="B3" s="177"/>
      <c r="C3" s="186">
        <f>【こちらを入力】定期検査報告書R!I7</f>
        <v>0</v>
      </c>
      <c r="D3" s="187">
        <f>【こちらを入力】定期検査報告書R!D25</f>
        <v>0</v>
      </c>
      <c r="E3" s="188">
        <f>【こちらを入力】定期検査報告書R!D26</f>
        <v>0</v>
      </c>
      <c r="F3" s="223">
        <f>【こちらを入力】定期検査報告書R!D24</f>
        <v>0</v>
      </c>
      <c r="G3" s="188">
        <f>【こちらを入力】定期検査報告書R!H24</f>
        <v>0</v>
      </c>
      <c r="H3" s="188">
        <f>【こちらを入力】定期検査報告書R!D32</f>
        <v>0</v>
      </c>
      <c r="I3" s="188">
        <f>【こちらを入力】定期検査報告書R!D30</f>
        <v>0</v>
      </c>
      <c r="J3" s="629"/>
      <c r="K3" s="630"/>
      <c r="L3" s="189">
        <f>【こちらを入力】定期検査報告書R!$M33</f>
        <v>0</v>
      </c>
      <c r="M3" s="224"/>
      <c r="N3" s="225"/>
      <c r="O3" s="217"/>
      <c r="P3" s="218"/>
      <c r="Q3" s="235">
        <f>【こちらを入力】定期検査報告書R!M9</f>
        <v>0</v>
      </c>
      <c r="R3" s="190" t="str">
        <f>IF(【こちらを入力】定期検査報告書R!B129="■",【こちらを入力】定期検査報告書R!$M33,"")</f>
        <v/>
      </c>
      <c r="S3" s="191" t="str">
        <f>IF(【こちらを入力】定期検査報告書R!F129="■",【こちらを入力】定期検査報告書R!$M33,"")</f>
        <v/>
      </c>
      <c r="T3" s="191" t="str">
        <f>IF(【こちらを入力】定期検査報告書R!B130="■",【こちらを入力】定期検査報告書R!$M33,"")</f>
        <v/>
      </c>
      <c r="U3" s="192" t="str">
        <f>_xlfn.IFS(【こちらを入力】定期検査報告書R!G130="■",【こちらを入力】定期検査報告書R!$M33,【こちらを入力】定期検査報告書R!B131="■",【こちらを入力】定期検査報告書R!$M33,TRUE,"")</f>
        <v/>
      </c>
      <c r="V3" s="226"/>
      <c r="W3" s="227"/>
      <c r="X3" s="193" t="str">
        <f>IF(COUNTIF($Y3:$AA3,$G6)&gt;0,"○","")</f>
        <v/>
      </c>
      <c r="Y3" s="206" t="str">
        <f>IF(COUNTIF('【こちらを入力】別記第一号（防火扉）'!$M37:$M41,'【こちらを入力】別記第一号（防火扉）'!$A14)&gt;0,"○","")</f>
        <v/>
      </c>
      <c r="Z3" s="206" t="str">
        <f>_xlfn.IFS(COUNTIF('【こちらを入力】別記第一号（防火扉）'!$M37:$M41,'【こちらを入力】別記第一号（防火扉）'!$A15)&gt;0,"○",COUNTIF('【こちらを入力】別記第一号（防火扉）'!$M37:$M41,'【こちらを入力】別記第一号（防火扉）'!$A16)&gt;0,"○",TRUE,"")</f>
        <v/>
      </c>
      <c r="AA3" s="206" t="str">
        <f>IF(COUNTIF('【こちらを入力】別記第一号（防火扉）'!$M37:$M41,'【こちらを入力】別記第一号（防火扉）'!$A17)&gt;0,"○","")</f>
        <v/>
      </c>
      <c r="AB3" s="196" t="str">
        <f>IF(COUNTIF($AC3:$AG3,$G6)&gt;0,"○","")</f>
        <v/>
      </c>
      <c r="AC3" s="206" t="str">
        <f>_xlfn.IFS(COUNTIF('【こちらを入力】別記第一号（防火扉）'!$M37:$M41,'【こちらを入力】別記第一号（防火扉）'!$A18)&gt;0,"○",COUNTIF('【こちらを入力】別記第一号（防火扉）'!$M37:$M41,'【こちらを入力】別記第一号（防火扉）'!$A19)&gt;0,"○",TRUE,"")</f>
        <v/>
      </c>
      <c r="AD3" s="206" t="str">
        <f>IF(COUNTIF('【こちらを入力】別記第一号（防火扉）'!$M37:$M41,'【こちらを入力】別記第一号（防火扉）'!$A20)&gt;0,"○","")</f>
        <v/>
      </c>
      <c r="AE3" s="206" t="str">
        <f>_xlfn.IFS(COUNTIF('【こちらを入力】別記第一号（防火扉）'!$M37:$M41,'【こちらを入力】別記第一号（防火扉）'!$A21)&gt;0,"○",COUNTIF('【こちらを入力】別記第一号（防火扉）'!$M37:$M41,'【こちらを入力】別記第一号（防火扉）'!$A22)&gt;0,"○",COUNTIF('【こちらを入力】別記第一号（防火扉）'!$M37:$M41,'【こちらを入力】別記第一号（防火扉）'!$A23)&gt;0,"○",COUNTIF('【こちらを入力】別記第一号（防火扉）'!$M37:$M41,'【こちらを入力】別記第一号（防火扉）'!$A24)&gt;0,"○",TRUE,"")</f>
        <v/>
      </c>
      <c r="AF3" s="206" t="str">
        <f>_xlfn.IFS(COUNTIF('【こちらを入力】別記第一号（防火扉）'!$M37:$M41,'【こちらを入力】別記第一号（防火扉）'!$A25)&gt;0,"○",COUNTIF('【こちらを入力】別記第一号（防火扉）'!$M37:$M41,'【こちらを入力】別記第一号（防火扉）'!$A26)&gt;0,"○",TRUE,"")</f>
        <v/>
      </c>
      <c r="AG3" s="207" t="str">
        <f>_xlfn.IFS(COUNTIF('【こちらを入力】別記第一号（防火扉）'!$M37:$M41,'【こちらを入力】別記第一号（防火扉）'!$A27)&gt;0,"○",COUNTIF('【こちらを入力】別記第一号（防火扉）'!$M37:$M41,'【こちらを入力】別記第一号（防火扉）'!$A28)&gt;0,"○",TRUE,"")</f>
        <v/>
      </c>
      <c r="AH3" s="208" t="str">
        <f>_xlfn.IFS(COUNTIF('【こちらを入力】別記第一号（防火扉）'!$M37:$M41,'【こちらを入力】別記第一号（防火扉）'!$A29)&gt;0,"○",COUNTIF('【こちらを入力】別記第一号（防火扉）'!$M37:$M41,'【こちらを入力】別記第一号（防火扉）'!$A30)&gt;0,"○",TRUE,"")</f>
        <v/>
      </c>
      <c r="AI3" s="209" t="str">
        <f>IF(COUNTIF($AJ3:$AO3,$G6)&gt;0,"○","")</f>
        <v/>
      </c>
      <c r="AJ3" s="206" t="str">
        <f>IF(COUNTIF('【こちらを入力】別記第二号（防火シャッター）'!$M47:$M51,'【こちらを入力】別記第二号（防火シャッター）'!$A14)&gt;0,"○","")</f>
        <v/>
      </c>
      <c r="AK3" s="206" t="str">
        <f>_xlfn.IFS(COUNTIF('【こちらを入力】別記第二号（防火シャッター）'!$M47:$M51,'【こちらを入力】別記第二号（防火シャッター）'!$A15)&gt;0,"○",COUNTIF('【こちらを入力】別記第二号（防火シャッター）'!$M47:$M51,'【こちらを入力】別記第二号（防火シャッター）'!$A16)&gt;0,"○",COUNTIF('【こちらを入力】別記第二号（防火シャッター）'!$M47:$M51,'【こちらを入力】別記第二号（防火シャッター）'!$A17)&gt;0,"○",COUNTIF('【こちらを入力】別記第二号（防火シャッター）'!$M47:$M51,'【こちらを入力】別記第二号（防火シャッター）'!$A18)&gt;0,"○",TRUE,"")</f>
        <v/>
      </c>
      <c r="AL3" s="206" t="str">
        <f>_xlfn.IFS(COUNTIF('【こちらを入力】別記第二号（防火シャッター）'!$M47:$M51,'【こちらを入力】別記第二号（防火シャッター）'!$A19)&gt;0,"○",COUNTIF('【こちらを入力】別記第二号（防火シャッター）'!$M47:$M51,'【こちらを入力】別記第二号（防火シャッター）'!$A20)&gt;0,"○",TRUE,"")</f>
        <v/>
      </c>
      <c r="AM3" s="206" t="str">
        <f>IF(COUNTIF('【こちらを入力】別記第二号（防火シャッター）'!$M47:$M51,'【こちらを入力】別記第二号（防火シャッター）'!$A21)&gt;0,"○","")</f>
        <v/>
      </c>
      <c r="AN3" s="206" t="str">
        <f>IF(COUNTIF('【こちらを入力】別記第二号（防火シャッター）'!$M47:$M51,'【こちらを入力】別記第二号（防火シャッター）'!$A22)&gt;0,"○","")</f>
        <v/>
      </c>
      <c r="AO3" s="206" t="str">
        <f>_xlfn.IFS(COUNTIF('【こちらを入力】別記第二号（防火シャッター）'!$M47:$M51,'【こちらを入力】別記第二号（防火シャッター）'!$A23)&gt;0,"○",COUNTIF('【こちらを入力】別記第二号（防火シャッター）'!$M47:$M51,'【こちらを入力】別記第二号（防火シャッター）'!$A24)&gt;0,"○",COUNTIF('【こちらを入力】別記第二号（防火シャッター）'!$M47:$M51,'【こちらを入力】別記第二号（防火シャッター）'!$A25)&gt;0,"○",COUNTIF('【こちらを入力】別記第二号（防火シャッター）'!$M47:$M51,'【こちらを入力】別記第二号（防火シャッター）'!$A26)&gt;0,"○",COUNTIF('【こちらを入力】別記第二号（防火シャッター）'!$M47:$M51,'【こちらを入力】別記第二号（防火シャッター）'!$A27)&gt;0,"○",TRUE,"")</f>
        <v/>
      </c>
      <c r="AP3" s="196" t="str">
        <f>IF(COUNTIF($AQ3:$AV3,$G6)&gt;0,"○","")</f>
        <v/>
      </c>
      <c r="AQ3" s="206" t="str">
        <f>_xlfn.IFS(COUNTIF('【こちらを入力】別記第二号（防火シャッター）'!$M47:$M51,'【こちらを入力】別記第二号（防火シャッター）'!$A28)&gt;0,"○",COUNTIF('【こちらを入力】別記第二号（防火シャッター）'!$M47:$M51,'【こちらを入力】別記第二号（防火シャッター）'!$A29)&gt;0,"○",TRUE,"")</f>
        <v/>
      </c>
      <c r="AR3" s="206" t="str">
        <f>IF(COUNTIF('【こちらを入力】別記第二号（防火シャッター）'!$M47:$M51,'【こちらを入力】別記第二号（防火シャッター）'!$A30)&gt;0,"○","")</f>
        <v/>
      </c>
      <c r="AS3" s="206" t="str">
        <f>_xlfn.IFS(COUNTIF('【こちらを入力】別記第二号（防火シャッター）'!$M47:$M51,'【こちらを入力】別記第二号（防火シャッター）'!$A31)&gt;0,"○",COUNTIF('【こちらを入力】別記第二号（防火シャッター）'!$M47:$M51,'【こちらを入力】別記第二号（防火シャッター）'!$A32)&gt;0,"○",COUNTIF('【こちらを入力】別記第二号（防火シャッター）'!$M47:$M51,'【こちらを入力】別記第二号（防火シャッター）'!$A33)&gt;0,"○",COUNTIF('【こちらを入力】別記第二号（防火シャッター）'!$M47:$M51,'【こちらを入力】別記第二号（防火シャッター）'!$A34)&gt;0,"○",TRUE,"")</f>
        <v/>
      </c>
      <c r="AT3" s="206" t="str">
        <f>_xlfn.IFS(COUNTIF('【こちらを入力】別記第二号（防火シャッター）'!$M47:$M51,'【こちらを入力】別記第二号（防火シャッター）'!$A35)&gt;0,"○",COUNTIF('【こちらを入力】別記第二号（防火シャッター）'!$M47:$M51,'【こちらを入力】別記第二号（防火シャッター）'!$A36)&gt;0,"○",TRUE,"")</f>
        <v/>
      </c>
      <c r="AU3" s="206" t="str">
        <f>IF(COUNTIF('【こちらを入力】別記第二号（防火シャッター）'!$M47:$M51,'【こちらを入力】別記第二号（防火シャッター）'!$A37)&gt;0,"○","")</f>
        <v/>
      </c>
      <c r="AV3" s="207" t="str">
        <f>IF(COUNTIF('【こちらを入力】別記第二号（防火シャッター）'!$M47:$M51,'【こちらを入力】別記第二号（防火シャッター）'!$A38)&gt;0,"○","")</f>
        <v/>
      </c>
      <c r="AW3" s="208" t="str">
        <f>_xlfn.IFS(COUNTIF('【こちらを入力】別記第二号（防火シャッター）'!$M47:$M51,'【こちらを入力】別記第二号（防火シャッター）'!$A39)&gt;0,"○",COUNTIF('【こちらを入力】別記第二号（防火シャッター）'!$M47:$M51,'【こちらを入力】別記第二号（防火シャッター）'!$A40)&gt;0,"○",TRUE,"")</f>
        <v/>
      </c>
      <c r="AX3" s="209" t="str">
        <f>IF(COUNTIF($AY3:$BD3,$G6)&gt;0,"○","")</f>
        <v/>
      </c>
      <c r="AY3" s="207" t="str">
        <f>IF(COUNTIF('【こちらを入力】別記第三号（耐火クロススクリーン）'!$M43:$M47,'【こちらを入力】別記第三号（耐火クロススクリーン）'!$A14)&gt;0,"○","")</f>
        <v/>
      </c>
      <c r="AZ3" s="207" t="str">
        <f>IF(COUNTIF('【こちらを入力】別記第三号（耐火クロススクリーン）'!$M43:$M47,'【こちらを入力】別記第三号（耐火クロススクリーン）'!$A15)&gt;0,"○","")</f>
        <v/>
      </c>
      <c r="BA3" s="207" t="str">
        <f>_xlfn.IFS(COUNTIF('【こちらを入力】別記第三号（耐火クロススクリーン）'!$M43:$M47,'【こちらを入力】別記第三号（耐火クロススクリーン）'!$A16)&gt;0,"○",COUNTIF('【こちらを入力】別記第三号（耐火クロススクリーン）'!$M43:$M47,'【こちらを入力】別記第三号（耐火クロススクリーン）'!$A17)&gt;0,"○",TRUE,"")</f>
        <v/>
      </c>
      <c r="BB3" s="207" t="str">
        <f>IF(COUNTIF('【こちらを入力】別記第三号（耐火クロススクリーン）'!$M43:$M47,'【こちらを入力】別記第三号（耐火クロススクリーン）'!$A18)&gt;0,"○","")</f>
        <v/>
      </c>
      <c r="BC3" s="207" t="str">
        <f>IF(COUNTIF('【こちらを入力】別記第三号（耐火クロススクリーン）'!$M43:$M47,'【こちらを入力】別記第三号（耐火クロススクリーン）'!$A19)&gt;0,"○","")</f>
        <v/>
      </c>
      <c r="BD3" s="207" t="str">
        <f>_xlfn.IFS(COUNTIF('【こちらを入力】別記第三号（耐火クロススクリーン）'!$M43:$M47,'【こちらを入力】別記第三号（耐火クロススクリーン）'!$A20)&gt;0,"○",COUNTIF('【こちらを入力】別記第三号（耐火クロススクリーン）'!$M43:$M47,'【こちらを入力】別記第三号（耐火クロススクリーン）'!$A21)&gt;0,"○",COUNTIF('【こちらを入力】別記第三号（耐火クロススクリーン）'!$M43:$M47,'【こちらを入力】別記第三号（耐火クロススクリーン）'!$A22)&gt;0,"○",COUNTIF('【こちらを入力】別記第三号（耐火クロススクリーン）'!$M43:$M47,'【こちらを入力】別記第三号（耐火クロススクリーン）'!$A23)&gt;0,"○",COUNTIF('【こちらを入力】別記第三号（耐火クロススクリーン）'!$M43:$M47,'【こちらを入力】別記第三号（耐火クロススクリーン）'!$A24)&gt;0,"○",TRUE,"")</f>
        <v/>
      </c>
      <c r="BE3" s="196" t="str">
        <f>IF(COUNTIF($BF3:$BJ3,$G6)&gt;0,"○","")</f>
        <v/>
      </c>
      <c r="BF3" s="207" t="str">
        <f>_xlfn.IFS(COUNTIF('【こちらを入力】別記第三号（耐火クロススクリーン）'!$M43:$M47,'【こちらを入力】別記第三号（耐火クロススクリーン）'!$A25)&gt;0,"○",COUNTIF('【こちらを入力】別記第三号（耐火クロススクリーン）'!$M43:$M47,'【こちらを入力】別記第三号（耐火クロススクリーン）'!$A26)&gt;0,"○",TRUE,"")</f>
        <v/>
      </c>
      <c r="BG3" s="207" t="str">
        <f>_xlfn.IFS(COUNTIF('【こちらを入力】別記第三号（耐火クロススクリーン）'!$M43:$M47,'【こちらを入力】別記第三号（耐火クロススクリーン）'!$A27)&gt;0,"○",COUNTIF('【こちらを入力】別記第三号（耐火クロススクリーン）'!$M43:$M47,'【こちらを入力】別記第三号（耐火クロススクリーン）'!$A28)&gt;0,"○",COUNTIF('【こちらを入力】別記第三号（耐火クロススクリーン）'!$M43:$M47,'【こちらを入力】別記第三号（耐火クロススクリーン）'!$A29)&gt;0,"○",COUNTIF('【こちらを入力】別記第三号（耐火クロススクリーン）'!$M43:$M47,'【こちらを入力】別記第三号（耐火クロススクリーン）'!$A30)&gt;0,"○",TRUE,"")</f>
        <v/>
      </c>
      <c r="BH3" s="207" t="str">
        <f>_xlfn.IFS(COUNTIF('【こちらを入力】別記第三号（耐火クロススクリーン）'!$M43:$M47,'【こちらを入力】別記第三号（耐火クロススクリーン）'!$A31)&gt;0,"○",COUNTIF('【こちらを入力】別記第三号（耐火クロススクリーン）'!$M43:$M47,'【こちらを入力】別記第三号（耐火クロススクリーン）'!$A32)&gt;0,"○",TRUE,"")</f>
        <v/>
      </c>
      <c r="BI3" s="207" t="str">
        <f>IF(COUNTIF('【こちらを入力】別記第三号（耐火クロススクリーン）'!$M43:$M47,'【こちらを入力】別記第三号（耐火クロススクリーン）'!$A33)&gt;0,"○","")</f>
        <v/>
      </c>
      <c r="BJ3" s="207" t="str">
        <f>IF(COUNTIF('【こちらを入力】別記第三号（耐火クロススクリーン）'!$M43:$M47,'【こちらを入力】別記第三号（耐火クロススクリーン）'!$A34)&gt;0,"○","")</f>
        <v/>
      </c>
      <c r="BK3" s="208" t="str">
        <f>_xlfn.IFS(COUNTIF('【こちらを入力】別記第三号（耐火クロススクリーン）'!$M43:$M47,'【こちらを入力】別記第三号（耐火クロススクリーン）'!$A35)&gt;0,"○",COUNTIF('【こちらを入力】別記第三号（耐火クロススクリーン）'!$M43:$M47,'【こちらを入力】別記第三号（耐火クロススクリーン）'!$A36)&gt;0,"○",TRUE,"")</f>
        <v/>
      </c>
      <c r="BL3" s="209" t="str">
        <f>IF(COUNTIF($BM3:$BR3,$G6)&gt;0,"○","")</f>
        <v/>
      </c>
      <c r="BM3" s="207" t="str">
        <f>IF(COUNTIF('【こちらを入力】別記第四号（ドレンチャー）'!$M46:$M50,'【こちらを入力】別記第四号（ドレンチャー）'!$A14)&gt;0,"○","")</f>
        <v/>
      </c>
      <c r="BN3" s="207" t="str">
        <f>IF(COUNTIF('【こちらを入力】別記第四号（ドレンチャー）'!$M46:$M50,'【こちらを入力】別記第四号（ドレンチャー）'!$A15)&gt;0,"○","")</f>
        <v/>
      </c>
      <c r="BO3" s="207" t="str">
        <f>IF(COUNTIF('【こちらを入力】別記第四号（ドレンチャー）'!$M46:$M50,'【こちらを入力】別記第四号（ドレンチャー）'!$A16)&gt;0,"○","")</f>
        <v/>
      </c>
      <c r="BP3" s="207" t="str">
        <f>IF(COUNTIF('【こちらを入力】別記第四号（ドレンチャー）'!$M46:$M50,'【こちらを入力】別記第四号（ドレンチャー）'!$A17)&gt;0,"○","")</f>
        <v/>
      </c>
      <c r="BQ3" s="207" t="str">
        <f>_xlfn.IFS(COUNTIF('【こちらを入力】別記第四号（ドレンチャー）'!$M46:$M50,'【こちらを入力】別記第四号（ドレンチャー）'!$A18)&gt;0,"○",COUNTIF('【こちらを入力】別記第四号（ドレンチャー）'!$M46:$M50,'【こちらを入力】別記第四号（ドレンチャー）'!$A19)&gt;0,"○",TRUE,"")</f>
        <v/>
      </c>
      <c r="BR3" s="207" t="str">
        <f>_xlfn.IFS(COUNTIF('【こちらを入力】別記第四号（ドレンチャー）'!$M46:$M50,'【こちらを入力】別記第四号（ドレンチャー）'!$A20)&gt;0,"○",COUNTIF('【こちらを入力】別記第四号（ドレンチャー）'!$M46:$M50,'【こちらを入力】別記第四号（ドレンチャー）'!$A21)&gt;0,"○",COUNTIF('【こちらを入力】別記第四号（ドレンチャー）'!$M46:$M50,'【こちらを入力】別記第四号（ドレンチャー）'!$A22)&gt;0,"○",COUNTIF('【こちらを入力】別記第四号（ドレンチャー）'!$M46:$M50,'【こちらを入力】別記第四号（ドレンチャー）'!$A23)&gt;0,"○",COUNTIF('【こちらを入力】別記第四号（ドレンチャー）'!$M46:$M50,'【こちらを入力】別記第四号（ドレンチャー）'!$A24)&gt;0,"○",COUNTIF('【こちらを入力】別記第四号（ドレンチャー）'!$M46:$M50,'【こちらを入力】別記第四号（ドレンチャー）'!$A25)&gt;0,"○",COUNTIF('【こちらを入力】別記第四号（ドレンチャー）'!$M46:$M50,'【こちらを入力】別記第四号（ドレンチャー）'!$A26)&gt;0,"○",COUNTIF('【こちらを入力】別記第四号（ドレンチャー）'!$M46:$M50,'【こちらを入力】別記第四号（ドレンチャー）'!$A27)&gt;0,"○",TRUE,"")</f>
        <v/>
      </c>
      <c r="BS3" s="196" t="str">
        <f>IF(COUNTIF($BT3:$BX3,$G6)&gt;0,"○","")</f>
        <v/>
      </c>
      <c r="BT3" s="207" t="str">
        <f>_xlfn.IFS(COUNTIF('【こちらを入力】別記第四号（ドレンチャー）'!$M46:$M50,'【こちらを入力】別記第四号（ドレンチャー）'!$A28)&gt;0,"○",COUNTIF('【こちらを入力】別記第四号（ドレンチャー）'!$M46:$M50,'【こちらを入力】別記第四号（ドレンチャー）'!$A29)&gt;0,"○",TRUE,"")</f>
        <v/>
      </c>
      <c r="BU3" s="207" t="str">
        <f>_xlfn.IFS(COUNTIF('【こちらを入力】別記第四号（ドレンチャー）'!$M46:$M50,'【こちらを入力】別記第四号（ドレンチャー）'!$A30)&gt;0,"○",COUNTIF('【こちらを入力】別記第四号（ドレンチャー）'!$M46:$M50,'【こちらを入力】別記第四号（ドレンチャー）'!$A31)&gt;0,"○",COUNTIF('【こちらを入力】別記第四号（ドレンチャー）'!$M46:$M50,'【こちらを入力】別記第四号（ドレンチャー）'!$A32)&gt;0,"○",COUNTIF('【こちらを入力】別記第四号（ドレンチャー）'!$M46:$M50,'【こちらを入力】別記第四号（ドレンチャー）'!$A33)&gt;0,"○",TRUE,"")</f>
        <v/>
      </c>
      <c r="BV3" s="207" t="str">
        <f>_xlfn.IFS(COUNTIF('【こちらを入力】別記第四号（ドレンチャー）'!$M46:$M50,'【こちらを入力】別記第四号（ドレンチャー）'!$A34)&gt;0,"○",COUNTIF('【こちらを入力】別記第四号（ドレンチャー）'!$M46:$M50,'【こちらを入力】別記第四号（ドレンチャー）'!$A35)&gt;0,"○",TRUE,"")</f>
        <v/>
      </c>
      <c r="BW3" s="207" t="str">
        <f>IF(COUNTIF('【こちらを入力】別記第四号（ドレンチャー）'!$M46:$M50,'【こちらを入力】別記第四号（ドレンチャー）'!$A36)&gt;0,"○","")</f>
        <v/>
      </c>
      <c r="BX3" s="207" t="str">
        <f>IF(COUNTIF('【こちらを入力】別記第四号（ドレンチャー）'!$M46:$M50,'【こちらを入力】別記第四号（ドレンチャー）'!$A37)&gt;0,"○","")</f>
        <v/>
      </c>
      <c r="BY3" s="208" t="str">
        <f>_xlfn.IFS(COUNTIF('【こちらを入力】別記第四号（ドレンチャー）'!$M46:$M50,'【こちらを入力】別記第四号（ドレンチャー）'!$A38)&gt;0,"○",COUNTIF('【こちらを入力】別記第四号（ドレンチャー）'!$M46:$M50,'【こちらを入力】別記第四号（ドレンチャー）'!$A39)&gt;0,"○",TRUE,"")</f>
        <v/>
      </c>
      <c r="BZ3" s="215" t="str">
        <f>IF(【こちらを入力】定期検査報告書R!A36="■",【こちらを入力】定期検査報告書R!M33,"")</f>
        <v/>
      </c>
      <c r="CA3" s="196" t="str">
        <f>IF(COUNTIF($CB3:$CD3,$G10)&gt;0,"○","")</f>
        <v/>
      </c>
      <c r="CB3" s="206" t="str">
        <f>_xlfn.IFS(AND('【こちらを入力】別記第一号（防火扉）'!$G14="○",'【こちらを入力】別記第一号（防火扉）'!$H14=""),"×",'【こちらを入力】別記第一号（防火扉）'!$M14&gt;0,"-",TRUE,"")</f>
        <v/>
      </c>
      <c r="CC3" s="194" t="str">
        <f>_xlfn.IFS(COUNTIF('【こちらを入力】別記第一号（防火扉）'!$L15:$L16,'【こちらを入力】別記第一号（防火扉）'!$K6)&gt;0,"×",'【こちらを入力】別記第一号（防火扉）'!$M16&gt;1,"-",TRUE,"")</f>
        <v/>
      </c>
      <c r="CD3" s="206" t="str">
        <f>_xlfn.IFS(AND('【こちらを入力】別記第一号（防火扉）'!$G17="○",'【こちらを入力】別記第一号（防火扉）'!$H17=""),"×",'【こちらを入力】別記第一号（防火扉）'!$M17&gt;0,"-",TRUE,"")</f>
        <v/>
      </c>
      <c r="CE3" s="196" t="str">
        <f>IF(COUNTIF($CF3:$CJ3,$G10)&gt;0,"○","")</f>
        <v/>
      </c>
      <c r="CF3" s="194" t="str">
        <f>_xlfn.IFS(COUNTIF('【こちらを入力】別記第一号（防火扉）'!$L18:$L19,'【こちらを入力】別記第一号（防火扉）'!$K6)&gt;0,"×",'【こちらを入力】別記第一号（防火扉）'!$M19&gt;1,"-",TRUE,"")</f>
        <v/>
      </c>
      <c r="CG3" s="206" t="str">
        <f>_xlfn.IFS(AND('【こちらを入力】別記第一号（防火扉）'!$G20="○",'【こちらを入力】別記第一号（防火扉）'!$H20=""),"×",'【こちらを入力】別記第一号（防火扉）'!$M20&gt;0,"-",TRUE,"")</f>
        <v/>
      </c>
      <c r="CH3" s="194" t="str">
        <f>_xlfn.IFS(COUNTIF('【こちらを入力】別記第一号（防火扉）'!$L21:$L24,'【こちらを入力】別記第一号（防火扉）'!$K6)&gt;0,"×",'【こちらを入力】別記第一号（防火扉）'!$M24&gt;3,"-",TRUE,"")</f>
        <v/>
      </c>
      <c r="CI3" s="194" t="str">
        <f>_xlfn.IFS(COUNTIF('【こちらを入力】別記第一号（防火扉）'!$L25:$L26,'【こちらを入力】別記第一号（防火扉）'!$K6)&gt;0,"×",'【こちらを入力】別記第一号（防火扉）'!$M26&gt;1,"-",TRUE,"")</f>
        <v/>
      </c>
      <c r="CJ3" s="195" t="str">
        <f>_xlfn.IFS(COUNTIF('【こちらを入力】別記第一号（防火扉）'!$L27:$L28,'【こちらを入力】別記第一号（防火扉）'!$K6)&gt;0,"×",'【こちらを入力】別記第一号（防火扉）'!$M28&gt;1,"-",TRUE,"")</f>
        <v/>
      </c>
      <c r="CK3" s="208" t="str">
        <f>_xlfn.IFS(COUNTIF('【こちらを入力】別記第一号（防火扉）'!$L29:$L30,'【こちらを入力】別記第一号（防火扉）'!$K6)&gt;0,"×",'【こちらを入力】別記第一号（防火扉）'!$M30&gt;1,"-",TRUE,"")</f>
        <v/>
      </c>
      <c r="CL3" s="209" t="str">
        <f>IF(COUNTIF($CM3:$CR3,$G10)&gt;0,"○","")</f>
        <v/>
      </c>
      <c r="CM3" s="206" t="str">
        <f>_xlfn.IFS(AND('【こちらを入力】別記第二号（防火シャッター）'!$G14="○",'【こちらを入力】別記第二号（防火シャッター）'!$H14=""),"×",'【こちらを入力】別記第二号（防火シャッター）'!$M14&gt;0,"-",TRUE,"")</f>
        <v/>
      </c>
      <c r="CN3" s="194" t="str">
        <f>_xlfn.IFS(COUNTIF('【こちらを入力】別記第二号（防火シャッター）'!$L15:$L18,'【こちらを入力】別記第二号（防火シャッター）'!$K6)&gt;0,"×",'【こちらを入力】別記第二号（防火シャッター）'!$M18&gt;3,"-",TRUE,"")</f>
        <v/>
      </c>
      <c r="CO3" s="194" t="str">
        <f>_xlfn.IFS(COUNTIF('【こちらを入力】別記第二号（防火シャッター）'!$L19:$L20,'【こちらを入力】別記第二号（防火シャッター）'!$K6)&gt;0,"×",'【こちらを入力】別記第二号（防火シャッター）'!$M20&gt;1,"-",TRUE,"")</f>
        <v/>
      </c>
      <c r="CP3" s="206" t="str">
        <f>_xlfn.IFS(AND('【こちらを入力】別記第二号（防火シャッター）'!$G21="○",'【こちらを入力】別記第二号（防火シャッター）'!$H21=""),"×",'【こちらを入力】別記第二号（防火シャッター）'!$M21&gt;0,"-",TRUE,"")</f>
        <v/>
      </c>
      <c r="CQ3" s="206" t="str">
        <f>_xlfn.IFS(AND('【こちらを入力】別記第二号（防火シャッター）'!$G22="○",'【こちらを入力】別記第二号（防火シャッター）'!$H22=""),"×",'【こちらを入力】別記第二号（防火シャッター）'!$M22&gt;0,"-",TRUE,"")</f>
        <v/>
      </c>
      <c r="CR3" s="194" t="str">
        <f>_xlfn.IFS(COUNTIF('【こちらを入力】別記第二号（防火シャッター）'!$L23:$L27,'【こちらを入力】別記第二号（防火シャッター）'!$K6)&gt;0,"×",'【こちらを入力】別記第二号（防火シャッター）'!$M27&gt;4,"-",TRUE,"")</f>
        <v/>
      </c>
      <c r="CS3" s="196" t="str">
        <f>IF(COUNTIF($CT3:$CY3,$G10)&gt;0,"○","")</f>
        <v/>
      </c>
      <c r="CT3" s="194" t="str">
        <f>_xlfn.IFS(COUNTIF('【こちらを入力】別記第二号（防火シャッター）'!$L28:$L29,'【こちらを入力】別記第二号（防火シャッター）'!$K6)&gt;0,"×",'【こちらを入力】別記第二号（防火シャッター）'!$M29&gt;1,"-",TRUE,"")</f>
        <v/>
      </c>
      <c r="CU3" s="206" t="str">
        <f>_xlfn.IFS(AND('【こちらを入力】別記第二号（防火シャッター）'!$G30="○",'【こちらを入力】別記第二号（防火シャッター）'!$H30=""),"×",'【こちらを入力】別記第二号（防火シャッター）'!$M30&gt;0,"-",TRUE,"")</f>
        <v/>
      </c>
      <c r="CV3" s="194" t="str">
        <f>_xlfn.IFS(COUNTIF('【こちらを入力】別記第二号（防火シャッター）'!$L31:$L34,'【こちらを入力】別記第二号（防火シャッター）'!$K6)&gt;0,"×",'【こちらを入力】別記第二号（防火シャッター）'!$M34&gt;3,"-",TRUE,"")</f>
        <v/>
      </c>
      <c r="CW3" s="194" t="str">
        <f>_xlfn.IFS(COUNTIF('【こちらを入力】別記第二号（防火シャッター）'!$L35:$L36,'【こちらを入力】別記第二号（防火シャッター）'!$K6)&gt;0,"×",'【こちらを入力】別記第二号（防火シャッター）'!$M36&gt;1,"-",TRUE,"")</f>
        <v/>
      </c>
      <c r="CX3" s="206" t="str">
        <f>_xlfn.IFS(AND('【こちらを入力】別記第二号（防火シャッター）'!$G37="○",'【こちらを入力】別記第二号（防火シャッター）'!$H37=""),"×",'【こちらを入力】別記第二号（防火シャッター）'!$M37&gt;0,"-",TRUE,"")</f>
        <v/>
      </c>
      <c r="CY3" s="207" t="str">
        <f>_xlfn.IFS(AND('【こちらを入力】別記第二号（防火シャッター）'!$G38="○",'【こちらを入力】別記第二号（防火シャッター）'!$H38=""),"×",'【こちらを入力】別記第二号（防火シャッター）'!$M38&gt;0,"-",TRUE,"")</f>
        <v/>
      </c>
      <c r="CZ3" s="208" t="str">
        <f>_xlfn.IFS(COUNTIF('【こちらを入力】別記第二号（防火シャッター）'!$L39:$L40,'【こちらを入力】別記第二号（防火シャッター）'!$K6)&gt;0,"×",'【こちらを入力】別記第二号（防火シャッター）'!$M40&gt;1,"-",TRUE,"")</f>
        <v/>
      </c>
      <c r="DA3" s="209" t="str">
        <f>IF(COUNTIF($DB3:$DG3,$G10)&gt;0,"○","")</f>
        <v/>
      </c>
      <c r="DB3" s="206" t="str">
        <f>_xlfn.IFS(AND('【こちらを入力】別記第三号（耐火クロススクリーン）'!$G14="○",'【こちらを入力】別記第三号（耐火クロススクリーン）'!$H14=""),"×",'【こちらを入力】別記第三号（耐火クロススクリーン）'!$M14&gt;0,"-",TRUE,"")</f>
        <v/>
      </c>
      <c r="DC3" s="206" t="str">
        <f>_xlfn.IFS(AND('【こちらを入力】別記第三号（耐火クロススクリーン）'!$G15="○",'【こちらを入力】別記第三号（耐火クロススクリーン）'!$H15=""),"×",'【こちらを入力】別記第三号（耐火クロススクリーン）'!$M15&gt;0,"-",TRUE,"")</f>
        <v/>
      </c>
      <c r="DD3" s="194" t="str">
        <f>_xlfn.IFS(COUNTIF('【こちらを入力】別記第三号（耐火クロススクリーン）'!$L16:$L17,'【こちらを入力】別記第三号（耐火クロススクリーン）'!$K6)&gt;0,"×",'【こちらを入力】別記第三号（耐火クロススクリーン）'!M17&gt;1,"-",TRUE,"")</f>
        <v/>
      </c>
      <c r="DE3" s="206" t="str">
        <f>_xlfn.IFS(AND('【こちらを入力】別記第三号（耐火クロススクリーン）'!$G18="○",'【こちらを入力】別記第三号（耐火クロススクリーン）'!$H18=""),"×",'【こちらを入力】別記第三号（耐火クロススクリーン）'!$M18&gt;0,"-",TRUE,"")</f>
        <v/>
      </c>
      <c r="DF3" s="206" t="str">
        <f>_xlfn.IFS(AND('【こちらを入力】別記第三号（耐火クロススクリーン）'!$G19="○",'【こちらを入力】別記第三号（耐火クロススクリーン）'!$H19=""),"×",'【こちらを入力】別記第三号（耐火クロススクリーン）'!$M19&gt;0,"-",TRUE,"")</f>
        <v/>
      </c>
      <c r="DG3" s="194" t="str">
        <f>_xlfn.IFS(COUNTIF('【こちらを入力】別記第三号（耐火クロススクリーン）'!$L20:$L24,'【こちらを入力】別記第三号（耐火クロススクリーン）'!$K6)&gt;0,"×",'【こちらを入力】別記第三号（耐火クロススクリーン）'!$M24&gt;4,"-",TRUE,"")</f>
        <v/>
      </c>
      <c r="DH3" s="196" t="str">
        <f>IF(COUNTIF($DI3:$DM3,$G10)&gt;0,"○","")</f>
        <v/>
      </c>
      <c r="DI3" s="194" t="str">
        <f>_xlfn.IFS(COUNTIF('【こちらを入力】別記第三号（耐火クロススクリーン）'!$L25:$L26,'【こちらを入力】別記第三号（耐火クロススクリーン）'!$K6)&gt;0,"×",'【こちらを入力】別記第三号（耐火クロススクリーン）'!$M26&gt;1,"-",TRUE,"")</f>
        <v/>
      </c>
      <c r="DJ3" s="194" t="str">
        <f>_xlfn.IFS(COUNTIF('【こちらを入力】別記第三号（耐火クロススクリーン）'!$L27:$L30,'【こちらを入力】別記第三号（耐火クロススクリーン）'!$K6)&gt;0,"×",'【こちらを入力】別記第三号（耐火クロススクリーン）'!$M30&gt;3,"-",TRUE,"")</f>
        <v/>
      </c>
      <c r="DK3" s="194" t="str">
        <f>_xlfn.IFS(COUNTIF('【こちらを入力】別記第三号（耐火クロススクリーン）'!$L31:$L32,'【こちらを入力】別記第三号（耐火クロススクリーン）'!$K6)&gt;0,"×",'【こちらを入力】別記第三号（耐火クロススクリーン）'!$M32&gt;1,"-",TRUE,"")</f>
        <v/>
      </c>
      <c r="DL3" s="206" t="str">
        <f>_xlfn.IFS(AND('【こちらを入力】別記第三号（耐火クロススクリーン）'!$G33="○",'【こちらを入力】別記第三号（耐火クロススクリーン）'!$H33=""),"×",'【こちらを入力】別記第三号（耐火クロススクリーン）'!$M33&gt;0,"-",TRUE,"")</f>
        <v/>
      </c>
      <c r="DM3" s="207" t="str">
        <f>_xlfn.IFS(AND('【こちらを入力】別記第三号（耐火クロススクリーン）'!$G34="○",'【こちらを入力】別記第三号（耐火クロススクリーン）'!$H34=""),"×",'【こちらを入力】別記第三号（耐火クロススクリーン）'!$M34&gt;0,"-",TRUE,"")</f>
        <v/>
      </c>
      <c r="DN3" s="213" t="str">
        <f>_xlfn.IFS(COUNTIF('【こちらを入力】別記第三号（耐火クロススクリーン）'!$L35:$L36,'【こちらを入力】別記第三号（耐火クロススクリーン）'!$K6)&gt;0,"×",'【こちらを入力】別記第三号（耐火クロススクリーン）'!$M36&gt;1,"-",TRUE,"")</f>
        <v/>
      </c>
      <c r="DO3" s="212" t="str">
        <f>IF(COUNTIF($DP3:$DU3,$G10)&gt;0,"○","")</f>
        <v/>
      </c>
      <c r="DP3" s="207" t="str">
        <f>_xlfn.IFS(AND('【こちらを入力】別記第四号（ドレンチャー）'!$G14="○",'【こちらを入力】別記第四号（ドレンチャー）'!$H14=""),"×",'【こちらを入力】別記第四号（ドレンチャー）'!$M14&gt;0,"-",TRUE,"")</f>
        <v/>
      </c>
      <c r="DQ3" s="207" t="str">
        <f>_xlfn.IFS(AND('【こちらを入力】別記第四号（ドレンチャー）'!$G15="○",'【こちらを入力】別記第四号（ドレンチャー）'!$H15=""),"×",'【こちらを入力】別記第四号（ドレンチャー）'!$M15&gt;0,"-",TRUE,"")</f>
        <v/>
      </c>
      <c r="DR3" s="207" t="str">
        <f>_xlfn.IFS(AND('【こちらを入力】別記第四号（ドレンチャー）'!$G16="○",'【こちらを入力】別記第四号（ドレンチャー）'!$H16=""),"×",'【こちらを入力】別記第四号（ドレンチャー）'!$M16&gt;0,"-",TRUE,"")</f>
        <v/>
      </c>
      <c r="DS3" s="207" t="str">
        <f>_xlfn.IFS(AND('【こちらを入力】別記第四号（ドレンチャー）'!$G17="○",'【こちらを入力】別記第四号（ドレンチャー）'!$H17=""),"×",'【こちらを入力】別記第四号（ドレンチャー）'!$M17&gt;0,"-",TRUE,"")</f>
        <v/>
      </c>
      <c r="DT3" s="194" t="str">
        <f>_xlfn.IFS(COUNTIF('【こちらを入力】別記第四号（ドレンチャー）'!$L18:$L19,'【こちらを入力】別記第四号（ドレンチャー）'!$K6)&gt;0,"×",'【こちらを入力】別記第四号（ドレンチャー）'!$M19&gt;1,"-",TRUE,"")</f>
        <v/>
      </c>
      <c r="DU3" s="194" t="str">
        <f>_xlfn.IFS(COUNTIF('【こちらを入力】別記第四号（ドレンチャー）'!$L20:$L27,'【こちらを入力】別記第四号（ドレンチャー）'!$K6)&gt;0,"×",'【こちらを入力】別記第四号（ドレンチャー）'!$M27&gt;7,"-",TRUE,"")</f>
        <v/>
      </c>
      <c r="DV3" s="196" t="str">
        <f>IF(COUNTIF($DW3:$EA3,$G10)&gt;0,"○","")</f>
        <v/>
      </c>
      <c r="DW3" s="194" t="str">
        <f>_xlfn.IFS(COUNTIF('【こちらを入力】別記第四号（ドレンチャー）'!$L28:$L29,'【こちらを入力】別記第四号（ドレンチャー）'!$K6)&gt;0,"×",'【こちらを入力】別記第四号（ドレンチャー）'!$M29&gt;1,"-",TRUE,"")</f>
        <v/>
      </c>
      <c r="DX3" s="194" t="str">
        <f>_xlfn.IFS(COUNTIF('【こちらを入力】別記第四号（ドレンチャー）'!$L30:$L33,'【こちらを入力】別記第四号（ドレンチャー）'!$K6)&gt;0,"×",'【こちらを入力】別記第四号（ドレンチャー）'!$M33&gt;1,"-",TRUE,"")</f>
        <v/>
      </c>
      <c r="DY3" s="194" t="str">
        <f>_xlfn.IFS(COUNTIF('【こちらを入力】別記第四号（ドレンチャー）'!$L34:$L35,'【こちらを入力】別記第四号（ドレンチャー）'!$K6)&gt;0,"×",'【こちらを入力】別記第四号（ドレンチャー）'!$M35&gt;1,"-",TRUE,"")</f>
        <v/>
      </c>
      <c r="DZ3" s="207" t="str">
        <f>_xlfn.IFS(AND('【こちらを入力】別記第四号（ドレンチャー）'!$G36="○",'【こちらを入力】別記第四号（ドレンチャー）'!$H36=""),"×",'【こちらを入力】別記第四号（ドレンチャー）'!$M36&gt;0,"-",TRUE,"")</f>
        <v/>
      </c>
      <c r="EA3" s="207" t="str">
        <f>_xlfn.IFS(AND('【こちらを入力】別記第四号（ドレンチャー）'!$G37="○",'【こちらを入力】別記第四号（ドレンチャー）'!$H37=""),"×",'【こちらを入力】別記第四号（ドレンチャー）'!$M37&gt;0,"-",TRUE,"")</f>
        <v/>
      </c>
      <c r="EB3" s="208" t="str">
        <f>_xlfn.IFS(COUNTIF('【こちらを入力】別記第四号（ドレンチャー）'!$L38:$L39,'【こちらを入力】別記第四号（ドレンチャー）'!$K6)&gt;0,"×",'【こちらを入力】別記第四号（ドレンチャー）'!$M39&gt;1,"-",TRUE,"")</f>
        <v/>
      </c>
      <c r="EC3" s="215" t="str">
        <f>IF(【こちらを入力】定期検査報告書R!D36="■",【こちらを入力】定期検査報告書R!M33,"")</f>
        <v/>
      </c>
      <c r="ED3" s="209" t="str">
        <f>IF(COUNTIF($EE3:$EG3,$G6)&gt;0,"○","")</f>
        <v/>
      </c>
      <c r="EE3" s="206" t="str">
        <f>IF('【こちらを入力】別記第一号（防火扉）'!$O14&gt;0,"○","")</f>
        <v/>
      </c>
      <c r="EF3" s="206" t="str">
        <f>IF('【こちらを入力】別記第一号（防火扉）'!$O16&gt;0,"○","")</f>
        <v/>
      </c>
      <c r="EG3" s="206" t="str">
        <f>IF('【こちらを入力】別記第一号（防火扉）'!$O17&gt;0,"○","")</f>
        <v/>
      </c>
      <c r="EH3" s="196" t="str">
        <f>IF(COUNTIF($EI3:$EM3,$G6)&gt;0,"○","")</f>
        <v/>
      </c>
      <c r="EI3" s="206" t="str">
        <f>IF('【こちらを入力】別記第一号（防火扉）'!$O19&gt;0,"○","")</f>
        <v/>
      </c>
      <c r="EJ3" s="206" t="str">
        <f>IF('【こちらを入力】別記第一号（防火扉）'!$O20&gt;0,"○","")</f>
        <v/>
      </c>
      <c r="EK3" s="206" t="str">
        <f>IF('【こちらを入力】別記第一号（防火扉）'!$O24&gt;0,"○","")</f>
        <v/>
      </c>
      <c r="EL3" s="206" t="str">
        <f>IF('【こちらを入力】別記第一号（防火扉）'!$O26&gt;0,"○","")</f>
        <v/>
      </c>
      <c r="EM3" s="207" t="str">
        <f>IF('【こちらを入力】別記第一号（防火扉）'!$O28&gt;0,"○","")</f>
        <v/>
      </c>
      <c r="EN3" s="208" t="str">
        <f>IF('【こちらを入力】別記第一号（防火扉）'!$O30&gt;0,"○","")</f>
        <v/>
      </c>
      <c r="EO3" s="196" t="str">
        <f>IF(COUNTIF($EP3:$EU3,$G6)&gt;0,"○","")</f>
        <v/>
      </c>
      <c r="EP3" s="206" t="str">
        <f>IF('【こちらを入力】別記第二号（防火シャッター）'!$O14&gt;0,"○","")</f>
        <v/>
      </c>
      <c r="EQ3" s="206" t="str">
        <f>IF('【こちらを入力】別記第二号（防火シャッター）'!$O18&gt;0,"○","")</f>
        <v/>
      </c>
      <c r="ER3" s="206" t="str">
        <f>IF('【こちらを入力】別記第二号（防火シャッター）'!$O20&gt;0,"○","")</f>
        <v/>
      </c>
      <c r="ES3" s="206" t="str">
        <f>IF('【こちらを入力】別記第二号（防火シャッター）'!$O21&gt;0,"○","")</f>
        <v/>
      </c>
      <c r="ET3" s="206" t="str">
        <f>IF('【こちらを入力】別記第二号（防火シャッター）'!$O22&gt;0,"○","")</f>
        <v/>
      </c>
      <c r="EU3" s="206" t="str">
        <f>IF('【こちらを入力】別記第二号（防火シャッター）'!$O27&gt;0,"○","")</f>
        <v/>
      </c>
      <c r="EV3" s="196" t="str">
        <f>IF(COUNTIF($EW3:$FB3,$G6)&gt;0,"○","")</f>
        <v/>
      </c>
      <c r="EW3" s="206" t="str">
        <f>IF('【こちらを入力】別記第二号（防火シャッター）'!$O29&gt;0,"○","")</f>
        <v/>
      </c>
      <c r="EX3" s="206" t="str">
        <f>IF('【こちらを入力】別記第二号（防火シャッター）'!$O30&gt;0,"○","")</f>
        <v/>
      </c>
      <c r="EY3" s="206" t="str">
        <f>IF('【こちらを入力】別記第二号（防火シャッター）'!$O34&gt;0,"○","")</f>
        <v/>
      </c>
      <c r="EZ3" s="206" t="str">
        <f>IF('【こちらを入力】別記第二号（防火シャッター）'!$O36&gt;0,"○","")</f>
        <v/>
      </c>
      <c r="FA3" s="206" t="str">
        <f>IF('【こちらを入力】別記第二号（防火シャッター）'!$O37&gt;0,"○","")</f>
        <v/>
      </c>
      <c r="FB3" s="207" t="str">
        <f>IF('【こちらを入力】別記第二号（防火シャッター）'!$O38&gt;0,"○","")</f>
        <v/>
      </c>
      <c r="FC3" s="208" t="str">
        <f>IF('【こちらを入力】別記第二号（防火シャッター）'!$O40&gt;0,"○","")</f>
        <v/>
      </c>
      <c r="FD3" s="209" t="str">
        <f>IF(COUNTIF($FE3:$FJ3,$G6)&gt;0,"○","")</f>
        <v/>
      </c>
      <c r="FE3" s="206" t="str">
        <f>IF('【こちらを入力】別記第三号（耐火クロススクリーン）'!$O14&gt;0,"○","")</f>
        <v/>
      </c>
      <c r="FF3" s="206" t="str">
        <f>IF('【こちらを入力】別記第三号（耐火クロススクリーン）'!$O15&gt;0,"○","")</f>
        <v/>
      </c>
      <c r="FG3" s="206" t="str">
        <f>IF('【こちらを入力】別記第三号（耐火クロススクリーン）'!$O17&gt;0,"○","")</f>
        <v/>
      </c>
      <c r="FH3" s="206" t="str">
        <f>IF('【こちらを入力】別記第三号（耐火クロススクリーン）'!$O18&gt;0,"○","")</f>
        <v/>
      </c>
      <c r="FI3" s="206" t="str">
        <f>IF('【こちらを入力】別記第三号（耐火クロススクリーン）'!$O19&gt;0,"○","")</f>
        <v/>
      </c>
      <c r="FJ3" s="206" t="str">
        <f>IF('【こちらを入力】別記第三号（耐火クロススクリーン）'!$O24&gt;0,"○","")</f>
        <v/>
      </c>
      <c r="FK3" s="196" t="str">
        <f>IF(COUNTIF($FL3:$FP3,$G6)&gt;0,"○","")</f>
        <v/>
      </c>
      <c r="FL3" s="206" t="str">
        <f>IF('【こちらを入力】別記第三号（耐火クロススクリーン）'!$O26&gt;0,"○","")</f>
        <v/>
      </c>
      <c r="FM3" s="206" t="str">
        <f>IF('【こちらを入力】別記第三号（耐火クロススクリーン）'!$O30&gt;0,"○","")</f>
        <v/>
      </c>
      <c r="FN3" s="206" t="str">
        <f>IF('【こちらを入力】別記第三号（耐火クロススクリーン）'!$O32&gt;0,"○","")</f>
        <v/>
      </c>
      <c r="FO3" s="206" t="str">
        <f>IF('【こちらを入力】別記第三号（耐火クロススクリーン）'!$O33&gt;0,"○","")</f>
        <v/>
      </c>
      <c r="FP3" s="207" t="str">
        <f>IF('【こちらを入力】別記第三号（耐火クロススクリーン）'!$O34&gt;0,"○","")</f>
        <v/>
      </c>
      <c r="FQ3" s="208" t="str">
        <f>IF('【こちらを入力】別記第三号（耐火クロススクリーン）'!$O36&gt;0,"○","")</f>
        <v/>
      </c>
      <c r="FR3" s="209" t="str">
        <f>IF(COUNTIF($FS3:$FX3,$G6)&gt;0,"○","")</f>
        <v/>
      </c>
      <c r="FS3" s="207" t="str">
        <f>IF('【こちらを入力】別記第四号（ドレンチャー）'!$O14&gt;0,"○","")</f>
        <v/>
      </c>
      <c r="FT3" s="207" t="str">
        <f>IF('【こちらを入力】別記第四号（ドレンチャー）'!$O15&gt;0,"○","")</f>
        <v/>
      </c>
      <c r="FU3" s="207" t="str">
        <f>IF('【こちらを入力】別記第四号（ドレンチャー）'!$O16&gt;0,"○","")</f>
        <v/>
      </c>
      <c r="FV3" s="207" t="str">
        <f>IF('【こちらを入力】別記第四号（ドレンチャー）'!$O17&gt;0,"○","")</f>
        <v/>
      </c>
      <c r="FW3" s="207" t="str">
        <f>IF('【こちらを入力】別記第四号（ドレンチャー）'!$O19&gt;0,"○","")</f>
        <v/>
      </c>
      <c r="FX3" s="207" t="str">
        <f>IF('【こちらを入力】別記第四号（ドレンチャー）'!$O27&gt;0,"○","")</f>
        <v/>
      </c>
      <c r="FY3" s="196" t="str">
        <f>IF(COUNTIF($FZ3:$GD3,$G6)&gt;0,"○","")</f>
        <v/>
      </c>
      <c r="FZ3" s="207" t="str">
        <f>IF('【こちらを入力】別記第四号（ドレンチャー）'!$O29&gt;0,"○","")</f>
        <v/>
      </c>
      <c r="GA3" s="207" t="str">
        <f>IF('【こちらを入力】別記第四号（ドレンチャー）'!$O33&gt;0,"○","")</f>
        <v/>
      </c>
      <c r="GB3" s="207" t="str">
        <f>IF('【こちらを入力】別記第四号（ドレンチャー）'!$O35&gt;0,"○","")</f>
        <v/>
      </c>
      <c r="GC3" s="207" t="str">
        <f>IF('【こちらを入力】別記第四号（ドレンチャー）'!$O36&gt;0,"○","")</f>
        <v/>
      </c>
      <c r="GD3" s="207" t="str">
        <f>IF('【こちらを入力】別記第四号（ドレンチャー）'!$O37&gt;0,"○","")</f>
        <v/>
      </c>
      <c r="GE3" s="208" t="str">
        <f>IF('【こちらを入力】別記第四号（ドレンチャー）'!$O39&gt;0,"○","")</f>
        <v/>
      </c>
      <c r="GF3" s="219"/>
      <c r="GG3" s="220"/>
      <c r="GH3" s="221"/>
      <c r="GI3" s="221"/>
      <c r="GJ3" s="221"/>
      <c r="GK3" s="221"/>
      <c r="GL3" s="221"/>
      <c r="GM3" s="221"/>
      <c r="GN3" s="222"/>
      <c r="GO3" s="165"/>
      <c r="GP3" s="228"/>
      <c r="GQ3" s="67"/>
      <c r="GR3" s="178"/>
      <c r="GS3" s="178"/>
      <c r="GT3" s="178"/>
      <c r="GU3" s="178"/>
    </row>
    <row r="4" spans="1:203" ht="18.75" customHeight="1" thickBot="1" x14ac:dyDescent="0.25">
      <c r="A4" s="101"/>
      <c r="B4" s="94"/>
      <c r="C4" s="95"/>
      <c r="D4" s="96"/>
      <c r="E4" s="97"/>
      <c r="F4" s="97"/>
      <c r="G4" s="97"/>
      <c r="H4" s="97"/>
      <c r="I4" s="97"/>
      <c r="J4" s="98"/>
      <c r="K4" s="99"/>
      <c r="L4" s="100"/>
      <c r="M4" s="167"/>
      <c r="N4" s="76"/>
      <c r="O4" s="77"/>
      <c r="P4" s="78"/>
      <c r="Q4" s="172"/>
      <c r="R4" s="81"/>
      <c r="S4" s="82"/>
      <c r="T4" s="82"/>
      <c r="U4" s="83"/>
      <c r="V4" s="79"/>
      <c r="W4" s="80"/>
      <c r="X4" s="84"/>
      <c r="Y4" s="85">
        <v>1</v>
      </c>
      <c r="Z4" s="85">
        <v>2</v>
      </c>
      <c r="AA4" s="86">
        <v>1</v>
      </c>
      <c r="AB4" s="87"/>
      <c r="AC4" s="85">
        <v>2</v>
      </c>
      <c r="AD4" s="85">
        <v>1</v>
      </c>
      <c r="AE4" s="85">
        <v>4</v>
      </c>
      <c r="AF4" s="85">
        <v>2</v>
      </c>
      <c r="AG4" s="86">
        <v>2</v>
      </c>
      <c r="AH4" s="88">
        <v>2</v>
      </c>
      <c r="AI4" s="84"/>
      <c r="AJ4" s="85">
        <v>1</v>
      </c>
      <c r="AK4" s="85">
        <v>4</v>
      </c>
      <c r="AL4" s="85">
        <v>2</v>
      </c>
      <c r="AM4" s="85">
        <v>1</v>
      </c>
      <c r="AN4" s="85">
        <v>1</v>
      </c>
      <c r="AO4" s="86">
        <v>5</v>
      </c>
      <c r="AP4" s="87"/>
      <c r="AQ4" s="85">
        <v>2</v>
      </c>
      <c r="AR4" s="85">
        <v>1</v>
      </c>
      <c r="AS4" s="85">
        <v>4</v>
      </c>
      <c r="AT4" s="85">
        <v>2</v>
      </c>
      <c r="AU4" s="85">
        <v>1</v>
      </c>
      <c r="AV4" s="86">
        <v>1</v>
      </c>
      <c r="AW4" s="88">
        <v>2</v>
      </c>
      <c r="AX4" s="89"/>
      <c r="AY4" s="85">
        <v>1</v>
      </c>
      <c r="AZ4" s="85">
        <v>1</v>
      </c>
      <c r="BA4" s="85">
        <v>2</v>
      </c>
      <c r="BB4" s="85">
        <v>1</v>
      </c>
      <c r="BC4" s="90">
        <v>1</v>
      </c>
      <c r="BD4" s="86">
        <v>5</v>
      </c>
      <c r="BE4" s="89"/>
      <c r="BF4" s="85">
        <v>2</v>
      </c>
      <c r="BG4" s="85">
        <v>4</v>
      </c>
      <c r="BH4" s="85">
        <v>2</v>
      </c>
      <c r="BI4" s="85">
        <v>1</v>
      </c>
      <c r="BJ4" s="90">
        <v>1</v>
      </c>
      <c r="BK4" s="91">
        <v>2</v>
      </c>
      <c r="BL4" s="84"/>
      <c r="BM4" s="85">
        <v>1</v>
      </c>
      <c r="BN4" s="85">
        <v>1</v>
      </c>
      <c r="BO4" s="85">
        <v>1</v>
      </c>
      <c r="BP4" s="85">
        <v>1</v>
      </c>
      <c r="BQ4" s="85">
        <v>2</v>
      </c>
      <c r="BR4" s="86">
        <v>8</v>
      </c>
      <c r="BS4" s="87"/>
      <c r="BT4" s="85">
        <v>2</v>
      </c>
      <c r="BU4" s="85">
        <v>4</v>
      </c>
      <c r="BV4" s="85">
        <v>2</v>
      </c>
      <c r="BW4" s="85">
        <v>1</v>
      </c>
      <c r="BX4" s="86">
        <v>1</v>
      </c>
      <c r="BY4" s="88">
        <v>2</v>
      </c>
      <c r="BZ4" s="92"/>
      <c r="CA4" s="84"/>
      <c r="CB4" s="85">
        <v>1</v>
      </c>
      <c r="CC4" s="85">
        <v>2</v>
      </c>
      <c r="CD4" s="86">
        <v>1</v>
      </c>
      <c r="CE4" s="87"/>
      <c r="CF4" s="85">
        <v>2</v>
      </c>
      <c r="CG4" s="85">
        <v>1</v>
      </c>
      <c r="CH4" s="85">
        <v>4</v>
      </c>
      <c r="CI4" s="85">
        <v>2</v>
      </c>
      <c r="CJ4" s="86">
        <v>2</v>
      </c>
      <c r="CK4" s="88">
        <v>2</v>
      </c>
      <c r="CL4" s="84"/>
      <c r="CM4" s="85">
        <v>1</v>
      </c>
      <c r="CN4" s="85">
        <v>4</v>
      </c>
      <c r="CO4" s="85">
        <v>2</v>
      </c>
      <c r="CP4" s="85">
        <v>1</v>
      </c>
      <c r="CQ4" s="85">
        <v>1</v>
      </c>
      <c r="CR4" s="86">
        <v>5</v>
      </c>
      <c r="CS4" s="87"/>
      <c r="CT4" s="85">
        <v>2</v>
      </c>
      <c r="CU4" s="85">
        <v>1</v>
      </c>
      <c r="CV4" s="85">
        <v>4</v>
      </c>
      <c r="CW4" s="85">
        <v>2</v>
      </c>
      <c r="CX4" s="85">
        <v>1</v>
      </c>
      <c r="CY4" s="86">
        <v>1</v>
      </c>
      <c r="CZ4" s="88">
        <v>2</v>
      </c>
      <c r="DA4" s="89"/>
      <c r="DB4" s="85">
        <v>1</v>
      </c>
      <c r="DC4" s="85">
        <v>1</v>
      </c>
      <c r="DD4" s="85">
        <v>2</v>
      </c>
      <c r="DE4" s="85">
        <v>1</v>
      </c>
      <c r="DF4" s="90">
        <v>1</v>
      </c>
      <c r="DG4" s="86">
        <v>5</v>
      </c>
      <c r="DH4" s="89"/>
      <c r="DI4" s="85">
        <v>2</v>
      </c>
      <c r="DJ4" s="85">
        <v>4</v>
      </c>
      <c r="DK4" s="85">
        <v>2</v>
      </c>
      <c r="DL4" s="85">
        <v>1</v>
      </c>
      <c r="DM4" s="90">
        <v>1</v>
      </c>
      <c r="DN4" s="91">
        <v>2</v>
      </c>
      <c r="DO4" s="84"/>
      <c r="DP4" s="85">
        <v>1</v>
      </c>
      <c r="DQ4" s="85">
        <v>1</v>
      </c>
      <c r="DR4" s="85">
        <v>1</v>
      </c>
      <c r="DS4" s="85">
        <v>1</v>
      </c>
      <c r="DT4" s="85">
        <v>2</v>
      </c>
      <c r="DU4" s="86">
        <v>8</v>
      </c>
      <c r="DV4" s="87"/>
      <c r="DW4" s="85">
        <v>2</v>
      </c>
      <c r="DX4" s="85">
        <v>4</v>
      </c>
      <c r="DY4" s="85">
        <v>2</v>
      </c>
      <c r="DZ4" s="85">
        <v>1</v>
      </c>
      <c r="EA4" s="86">
        <v>1</v>
      </c>
      <c r="EB4" s="88">
        <v>2</v>
      </c>
      <c r="EC4" s="92"/>
      <c r="ED4" s="84"/>
      <c r="EE4" s="85">
        <v>1</v>
      </c>
      <c r="EF4" s="85">
        <v>2</v>
      </c>
      <c r="EG4" s="86">
        <v>1</v>
      </c>
      <c r="EH4" s="87"/>
      <c r="EI4" s="85">
        <v>2</v>
      </c>
      <c r="EJ4" s="85">
        <v>1</v>
      </c>
      <c r="EK4" s="85">
        <v>4</v>
      </c>
      <c r="EL4" s="85">
        <v>2</v>
      </c>
      <c r="EM4" s="86">
        <v>2</v>
      </c>
      <c r="EN4" s="88">
        <v>2</v>
      </c>
      <c r="EO4" s="84"/>
      <c r="EP4" s="85">
        <v>1</v>
      </c>
      <c r="EQ4" s="85">
        <v>4</v>
      </c>
      <c r="ER4" s="85">
        <v>2</v>
      </c>
      <c r="ES4" s="85">
        <v>1</v>
      </c>
      <c r="ET4" s="85">
        <v>1</v>
      </c>
      <c r="EU4" s="86">
        <v>5</v>
      </c>
      <c r="EV4" s="87"/>
      <c r="EW4" s="85">
        <v>2</v>
      </c>
      <c r="EX4" s="85">
        <v>1</v>
      </c>
      <c r="EY4" s="85">
        <v>4</v>
      </c>
      <c r="EZ4" s="85">
        <v>2</v>
      </c>
      <c r="FA4" s="85">
        <v>1</v>
      </c>
      <c r="FB4" s="86">
        <v>1</v>
      </c>
      <c r="FC4" s="88">
        <v>2</v>
      </c>
      <c r="FD4" s="89"/>
      <c r="FE4" s="85"/>
      <c r="FF4" s="85"/>
      <c r="FG4" s="85"/>
      <c r="FH4" s="85"/>
      <c r="FI4" s="90"/>
      <c r="FJ4" s="86"/>
      <c r="FK4" s="89"/>
      <c r="FL4" s="85"/>
      <c r="FM4" s="85"/>
      <c r="FN4" s="85"/>
      <c r="FO4" s="85"/>
      <c r="FP4" s="90"/>
      <c r="FQ4" s="91"/>
      <c r="FR4" s="84"/>
      <c r="FS4" s="85"/>
      <c r="FT4" s="85"/>
      <c r="FU4" s="85"/>
      <c r="FV4" s="85"/>
      <c r="FW4" s="85"/>
      <c r="FX4" s="86"/>
      <c r="FY4" s="87"/>
      <c r="FZ4" s="85"/>
      <c r="GA4" s="85"/>
      <c r="GB4" s="85"/>
      <c r="GC4" s="85"/>
      <c r="GD4" s="86"/>
      <c r="GE4" s="88"/>
      <c r="GF4" s="92"/>
      <c r="GG4" s="84"/>
      <c r="GH4" s="85"/>
      <c r="GI4" s="85"/>
      <c r="GJ4" s="85"/>
      <c r="GK4" s="85"/>
      <c r="GL4" s="85"/>
      <c r="GM4" s="85"/>
      <c r="GN4" s="169"/>
      <c r="GO4" s="93"/>
      <c r="GQ4" s="72"/>
      <c r="GR4" s="72"/>
      <c r="GS4" s="71"/>
      <c r="GT4" s="71"/>
      <c r="GU4" s="14"/>
    </row>
    <row r="5" spans="1:203" ht="20.149999999999999" customHeight="1" thickTop="1" x14ac:dyDescent="0.2">
      <c r="B5" s="15"/>
      <c r="D5" s="14"/>
      <c r="E5" s="14"/>
      <c r="F5" s="14"/>
      <c r="G5" s="14"/>
      <c r="H5" s="16"/>
      <c r="I5" s="16"/>
      <c r="K5" s="25"/>
      <c r="L5" s="24"/>
      <c r="M5" s="24"/>
      <c r="N5" s="24"/>
      <c r="O5" s="17"/>
      <c r="P5" s="41"/>
      <c r="R5" s="40"/>
      <c r="S5" s="40"/>
      <c r="T5" s="40"/>
      <c r="U5" s="40"/>
      <c r="V5" s="40"/>
      <c r="W5" s="40"/>
      <c r="GQ5" s="180" t="s">
        <v>109</v>
      </c>
      <c r="GR5" s="166" t="s">
        <v>43</v>
      </c>
    </row>
    <row r="6" spans="1:203" ht="20.149999999999999" customHeight="1" x14ac:dyDescent="0.2">
      <c r="D6" s="73"/>
      <c r="E6" s="73"/>
      <c r="F6" s="170"/>
      <c r="G6" s="166"/>
      <c r="H6" s="166"/>
      <c r="I6" s="166"/>
      <c r="K6" s="25"/>
      <c r="L6" s="24"/>
      <c r="M6" s="24"/>
      <c r="N6" s="24"/>
      <c r="O6" s="17"/>
      <c r="P6" s="17"/>
      <c r="R6" s="40"/>
      <c r="S6" s="40"/>
      <c r="T6" s="40"/>
      <c r="U6" s="40"/>
      <c r="V6" s="40"/>
      <c r="W6" s="40"/>
      <c r="GF6" s="31"/>
      <c r="GQ6" s="180" t="s">
        <v>50</v>
      </c>
      <c r="GR6" s="166"/>
    </row>
    <row r="7" spans="1:203" ht="20.149999999999999" customHeight="1" x14ac:dyDescent="0.2">
      <c r="D7" s="73"/>
      <c r="E7" s="73"/>
      <c r="F7" s="170"/>
      <c r="G7" s="166"/>
      <c r="H7" s="166"/>
      <c r="I7" s="166"/>
      <c r="K7" s="25"/>
      <c r="L7" s="24"/>
      <c r="M7" s="24"/>
      <c r="N7" s="24"/>
      <c r="O7" s="17"/>
      <c r="P7" s="17"/>
      <c r="R7" s="40"/>
      <c r="S7" s="40"/>
      <c r="T7" s="40"/>
      <c r="U7" s="40"/>
      <c r="V7" s="40"/>
      <c r="W7" s="40"/>
      <c r="GQ7" s="180" t="s">
        <v>17</v>
      </c>
      <c r="GR7" s="166"/>
    </row>
    <row r="8" spans="1:203" ht="20.149999999999999" customHeight="1" x14ac:dyDescent="0.2">
      <c r="D8" s="73"/>
      <c r="E8" s="73"/>
      <c r="F8" s="170"/>
      <c r="G8" s="166"/>
      <c r="H8" s="166"/>
      <c r="I8" s="166"/>
      <c r="K8" s="25"/>
      <c r="L8" s="24"/>
      <c r="M8" s="24"/>
      <c r="N8" s="24"/>
      <c r="O8" s="17"/>
      <c r="P8" s="17"/>
      <c r="R8" s="40"/>
      <c r="S8" s="40"/>
      <c r="T8" s="40"/>
      <c r="U8" s="40"/>
      <c r="V8" s="40"/>
      <c r="W8" s="40"/>
      <c r="GQ8" s="180" t="s">
        <v>110</v>
      </c>
      <c r="GR8" s="166" t="s">
        <v>43</v>
      </c>
    </row>
    <row r="9" spans="1:203" ht="20.149999999999999" customHeight="1" x14ac:dyDescent="0.2">
      <c r="D9" s="73"/>
      <c r="E9" s="73"/>
      <c r="F9" s="170"/>
      <c r="G9" s="166"/>
      <c r="H9" s="166"/>
      <c r="I9" s="166"/>
      <c r="K9" s="25"/>
      <c r="L9" s="24"/>
      <c r="M9" s="24"/>
      <c r="N9" s="24"/>
      <c r="O9" s="17"/>
      <c r="P9" s="17"/>
      <c r="R9" s="40"/>
      <c r="S9" s="40"/>
      <c r="T9" s="40"/>
      <c r="U9" s="40"/>
      <c r="V9" s="40"/>
      <c r="W9" s="40"/>
      <c r="GQ9" s="180" t="s">
        <v>106</v>
      </c>
      <c r="GR9" s="170" t="s">
        <v>96</v>
      </c>
    </row>
    <row r="10" spans="1:203" ht="20.149999999999999" customHeight="1" x14ac:dyDescent="0.2">
      <c r="D10" s="73"/>
      <c r="E10" s="73"/>
      <c r="F10" s="170"/>
      <c r="G10" s="170"/>
      <c r="H10" s="166"/>
      <c r="I10" s="166"/>
      <c r="K10" s="25"/>
      <c r="L10" s="24"/>
      <c r="M10" s="24"/>
      <c r="N10" s="24"/>
      <c r="O10" s="17"/>
      <c r="P10" s="17"/>
      <c r="R10" s="40"/>
      <c r="S10" s="40"/>
      <c r="T10" s="40"/>
      <c r="U10" s="40"/>
      <c r="V10" s="40"/>
      <c r="W10" s="40"/>
      <c r="GQ10" s="180" t="s">
        <v>107</v>
      </c>
      <c r="GR10" s="166"/>
    </row>
    <row r="11" spans="1:203" ht="20.149999999999999" customHeight="1" x14ac:dyDescent="0.2">
      <c r="D11" s="73"/>
      <c r="E11" s="73"/>
      <c r="F11" s="170"/>
      <c r="G11" s="166"/>
      <c r="H11" s="166"/>
      <c r="I11" s="166"/>
      <c r="K11" s="25"/>
      <c r="L11" s="24"/>
      <c r="M11" s="24"/>
      <c r="N11" s="24"/>
      <c r="O11" s="17"/>
      <c r="P11" s="17"/>
      <c r="R11" s="40"/>
      <c r="S11" s="40"/>
      <c r="T11" s="40"/>
      <c r="U11" s="40"/>
      <c r="V11" s="40"/>
      <c r="W11" s="40"/>
      <c r="GQ11" s="180" t="s">
        <v>41</v>
      </c>
      <c r="GR11" s="166"/>
    </row>
    <row r="12" spans="1:203" ht="20.149999999999999" customHeight="1" x14ac:dyDescent="0.2">
      <c r="D12" s="73"/>
      <c r="E12" s="73"/>
      <c r="F12" s="170"/>
      <c r="G12" s="166"/>
      <c r="H12" s="166"/>
      <c r="I12" s="166"/>
      <c r="K12" s="25"/>
      <c r="L12" s="24"/>
      <c r="M12" s="24"/>
      <c r="N12" s="24"/>
      <c r="O12" s="17"/>
      <c r="P12" s="17"/>
      <c r="R12" s="40"/>
      <c r="S12" s="40"/>
      <c r="T12" s="40"/>
      <c r="U12" s="40"/>
      <c r="V12" s="40"/>
      <c r="W12" s="40"/>
      <c r="GQ12" s="180" t="s">
        <v>105</v>
      </c>
      <c r="GR12" s="166" t="s">
        <v>5</v>
      </c>
    </row>
    <row r="13" spans="1:203" ht="20.149999999999999" customHeight="1" x14ac:dyDescent="0.2">
      <c r="D13" s="73"/>
      <c r="E13" s="73"/>
      <c r="F13" s="170"/>
      <c r="G13" s="166"/>
      <c r="H13" s="166"/>
      <c r="I13" s="166"/>
      <c r="K13" s="25"/>
      <c r="L13" s="24"/>
      <c r="M13" s="24"/>
      <c r="N13" s="24"/>
      <c r="O13" s="17"/>
      <c r="P13" s="17"/>
      <c r="R13" s="40"/>
      <c r="S13" s="40"/>
      <c r="T13" s="40"/>
      <c r="U13" s="40"/>
      <c r="V13" s="40"/>
      <c r="W13" s="40"/>
      <c r="GQ13" s="180" t="s">
        <v>49</v>
      </c>
      <c r="GR13" s="166" t="s">
        <v>98</v>
      </c>
    </row>
    <row r="14" spans="1:203" ht="20.149999999999999" customHeight="1" x14ac:dyDescent="0.2">
      <c r="D14" s="73"/>
      <c r="E14" s="73"/>
      <c r="F14" s="170"/>
      <c r="G14" s="166"/>
      <c r="H14" s="168"/>
      <c r="I14" s="15"/>
      <c r="K14" s="28"/>
      <c r="L14" s="66"/>
      <c r="M14" s="66"/>
      <c r="N14" s="66"/>
      <c r="O14" s="18"/>
      <c r="P14" s="19"/>
      <c r="GQ14" s="180" t="s">
        <v>111</v>
      </c>
      <c r="GR14" s="166" t="s">
        <v>99</v>
      </c>
    </row>
    <row r="15" spans="1:203" ht="20.149999999999999" customHeight="1" x14ac:dyDescent="0.2">
      <c r="D15" s="73"/>
      <c r="E15" s="73"/>
      <c r="F15" s="170"/>
      <c r="G15" s="166"/>
      <c r="H15" s="168"/>
      <c r="I15" s="15"/>
      <c r="K15" s="623"/>
      <c r="L15" s="623"/>
      <c r="M15" s="624"/>
      <c r="N15" s="624"/>
      <c r="O15" s="625"/>
      <c r="P15" s="625"/>
      <c r="R15" s="27"/>
      <c r="S15" s="27"/>
      <c r="T15" s="27"/>
      <c r="U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GQ15" s="180" t="s">
        <v>108</v>
      </c>
      <c r="GR15" s="166" t="s">
        <v>97</v>
      </c>
    </row>
    <row r="16" spans="1:203" ht="20.149999999999999" customHeight="1" x14ac:dyDescent="0.2">
      <c r="D16" s="73"/>
      <c r="E16" s="73"/>
      <c r="F16" s="170"/>
      <c r="G16" s="166"/>
      <c r="H16" s="168"/>
      <c r="I16" s="15"/>
      <c r="K16" s="28"/>
      <c r="L16" s="23"/>
      <c r="M16" s="28"/>
      <c r="N16" s="17"/>
      <c r="O16" s="28"/>
      <c r="P16" s="67"/>
      <c r="R16" s="28"/>
      <c r="S16" s="28"/>
      <c r="T16" s="28"/>
      <c r="U16" s="28"/>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GQ16" s="180" t="s">
        <v>24</v>
      </c>
      <c r="GR16" s="166"/>
    </row>
    <row r="17" spans="4:200" ht="20.149999999999999" customHeight="1" x14ac:dyDescent="0.2">
      <c r="D17" s="73"/>
      <c r="E17" s="73"/>
      <c r="F17" s="170"/>
      <c r="G17" s="166"/>
      <c r="H17" s="168"/>
      <c r="I17" s="15"/>
      <c r="K17" s="28"/>
      <c r="L17" s="23"/>
      <c r="M17" s="28"/>
      <c r="N17" s="17"/>
      <c r="O17" s="28"/>
      <c r="P17" s="67"/>
      <c r="R17" s="28"/>
      <c r="S17" s="28"/>
      <c r="T17" s="28"/>
      <c r="U17" s="28"/>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GQ17" s="180" t="s">
        <v>120</v>
      </c>
      <c r="GR17" s="166"/>
    </row>
    <row r="18" spans="4:200" ht="20.149999999999999" customHeight="1" x14ac:dyDescent="0.2">
      <c r="D18" s="73"/>
      <c r="E18" s="73"/>
      <c r="F18" s="170"/>
      <c r="G18" s="166"/>
      <c r="H18" s="168"/>
      <c r="I18" s="15"/>
      <c r="K18" s="28"/>
      <c r="L18" s="23"/>
      <c r="M18" s="28"/>
      <c r="N18" s="17"/>
      <c r="O18" s="28"/>
      <c r="P18" s="67"/>
      <c r="R18" s="28"/>
      <c r="S18" s="28"/>
      <c r="T18" s="28"/>
      <c r="U18" s="28"/>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GQ18" s="180" t="s">
        <v>119</v>
      </c>
      <c r="GR18" s="166" t="s">
        <v>9</v>
      </c>
    </row>
    <row r="19" spans="4:200" ht="20.149999999999999" customHeight="1" x14ac:dyDescent="0.2">
      <c r="D19" s="73"/>
      <c r="E19" s="73"/>
      <c r="F19" s="170"/>
      <c r="G19" s="166"/>
      <c r="H19" s="168"/>
      <c r="I19" s="15"/>
      <c r="K19" s="28"/>
      <c r="L19" s="23"/>
      <c r="M19" s="28"/>
      <c r="N19" s="17"/>
      <c r="O19" s="28"/>
      <c r="P19" s="67"/>
      <c r="R19" s="28"/>
      <c r="S19" s="28"/>
      <c r="T19" s="28"/>
      <c r="U19" s="28"/>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GQ19" s="180" t="s">
        <v>112</v>
      </c>
      <c r="GR19" s="166" t="s">
        <v>43</v>
      </c>
    </row>
    <row r="20" spans="4:200" ht="20.149999999999999" customHeight="1" x14ac:dyDescent="0.2">
      <c r="D20" s="73"/>
      <c r="E20" s="73"/>
      <c r="F20" s="170"/>
      <c r="G20" s="166"/>
      <c r="H20" s="71"/>
      <c r="I20" s="14"/>
      <c r="K20" s="28"/>
      <c r="L20" s="23"/>
      <c r="M20" s="39"/>
      <c r="N20" s="39"/>
      <c r="O20" s="39"/>
      <c r="P20" s="3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GQ20" s="180" t="s">
        <v>42</v>
      </c>
      <c r="GR20" s="166" t="s">
        <v>44</v>
      </c>
    </row>
    <row r="21" spans="4:200" ht="20.149999999999999" customHeight="1" x14ac:dyDescent="0.2">
      <c r="D21" s="72"/>
      <c r="E21" s="72"/>
      <c r="F21" s="170"/>
      <c r="G21" s="166"/>
      <c r="H21" s="71"/>
      <c r="I21" s="14"/>
      <c r="K21" s="28"/>
      <c r="L21" s="23"/>
      <c r="M21" s="66"/>
      <c r="N21" s="66"/>
      <c r="O21" s="21"/>
      <c r="P21" s="18"/>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row>
    <row r="22" spans="4:200" ht="14.25" customHeight="1" x14ac:dyDescent="0.2">
      <c r="D22" s="14"/>
      <c r="E22" s="14"/>
      <c r="F22" s="15"/>
      <c r="G22" s="14"/>
      <c r="H22" s="15"/>
      <c r="I22" s="15"/>
      <c r="K22" s="68"/>
      <c r="L22" s="23"/>
      <c r="M22" s="66"/>
      <c r="N22" s="66"/>
      <c r="O22" s="21"/>
      <c r="P22" s="18"/>
      <c r="R22" s="20"/>
      <c r="S22" s="20"/>
      <c r="T22" s="20"/>
      <c r="U22" s="20"/>
    </row>
    <row r="23" spans="4:200" x14ac:dyDescent="0.2">
      <c r="F23" s="1"/>
      <c r="L23" s="24"/>
      <c r="M23" s="24"/>
      <c r="N23" s="24"/>
      <c r="O23" s="21"/>
      <c r="P23" s="18"/>
    </row>
    <row r="24" spans="4:200" x14ac:dyDescent="0.2">
      <c r="L24" s="24"/>
      <c r="M24" s="24"/>
      <c r="N24" s="24"/>
      <c r="O24" s="21"/>
      <c r="P24" s="18"/>
    </row>
    <row r="25" spans="4:200" x14ac:dyDescent="0.2">
      <c r="L25" s="24"/>
      <c r="M25" s="24"/>
      <c r="N25" s="24"/>
      <c r="O25" s="21"/>
      <c r="P25" s="19"/>
    </row>
    <row r="26" spans="4:200" x14ac:dyDescent="0.2">
      <c r="L26" s="24"/>
      <c r="M26" s="24"/>
      <c r="N26" s="24"/>
      <c r="O26" s="21"/>
      <c r="P26" s="18"/>
    </row>
    <row r="27" spans="4:200" x14ac:dyDescent="0.2">
      <c r="L27" s="24"/>
      <c r="M27" s="24"/>
      <c r="N27" s="24"/>
      <c r="O27" s="21"/>
      <c r="P27" s="18"/>
    </row>
    <row r="28" spans="4:200" x14ac:dyDescent="0.2">
      <c r="L28" s="24"/>
      <c r="M28" s="24"/>
      <c r="N28" s="24"/>
      <c r="O28" s="21"/>
      <c r="P28" s="18"/>
    </row>
    <row r="29" spans="4:200" x14ac:dyDescent="0.2">
      <c r="L29" s="24"/>
      <c r="M29" s="24"/>
      <c r="N29" s="24"/>
      <c r="O29" s="21"/>
      <c r="P29" s="18"/>
    </row>
    <row r="30" spans="4:200" x14ac:dyDescent="0.2">
      <c r="L30" s="24"/>
      <c r="M30" s="24"/>
      <c r="N30" s="24"/>
      <c r="O30" s="21"/>
      <c r="P30" s="18"/>
    </row>
    <row r="31" spans="4:200" x14ac:dyDescent="0.2">
      <c r="L31" s="24"/>
      <c r="M31" s="24"/>
      <c r="N31" s="24"/>
      <c r="O31" s="17"/>
      <c r="P31" s="19"/>
    </row>
    <row r="32" spans="4:200" x14ac:dyDescent="0.2">
      <c r="L32" s="24"/>
      <c r="M32" s="24"/>
      <c r="N32" s="24"/>
      <c r="O32" s="17"/>
      <c r="P32" s="17"/>
    </row>
    <row r="33" spans="12:16" x14ac:dyDescent="0.2">
      <c r="L33" s="24"/>
      <c r="M33" s="24"/>
      <c r="N33" s="24"/>
      <c r="O33" s="17"/>
      <c r="P33" s="17"/>
    </row>
    <row r="34" spans="12:16" ht="13.5" customHeight="1" x14ac:dyDescent="0.2">
      <c r="L34" s="24"/>
      <c r="M34" s="24"/>
      <c r="N34" s="24"/>
      <c r="O34" s="17"/>
      <c r="P34" s="17"/>
    </row>
    <row r="35" spans="12:16" x14ac:dyDescent="0.2">
      <c r="L35" s="24"/>
      <c r="M35" s="24"/>
      <c r="N35" s="24"/>
      <c r="O35" s="17"/>
      <c r="P35" s="17"/>
    </row>
    <row r="36" spans="12:16" x14ac:dyDescent="0.2">
      <c r="L36" s="24"/>
      <c r="M36" s="24"/>
      <c r="N36" s="24"/>
      <c r="O36" s="17"/>
      <c r="P36" s="17"/>
    </row>
    <row r="37" spans="12:16" x14ac:dyDescent="0.2">
      <c r="L37" s="24"/>
      <c r="M37" s="24"/>
      <c r="N37" s="24"/>
    </row>
    <row r="38" spans="12:16" x14ac:dyDescent="0.2">
      <c r="L38" s="24"/>
      <c r="M38" s="24"/>
      <c r="N38" s="24"/>
    </row>
    <row r="39" spans="12:16" x14ac:dyDescent="0.2">
      <c r="L39" s="24"/>
      <c r="M39" s="24"/>
      <c r="N39" s="24"/>
    </row>
    <row r="40" spans="12:16" x14ac:dyDescent="0.2">
      <c r="L40" s="24"/>
      <c r="M40" s="24"/>
      <c r="N40" s="24"/>
    </row>
    <row r="41" spans="12:16" x14ac:dyDescent="0.2">
      <c r="L41" s="24"/>
      <c r="M41" s="24"/>
      <c r="N41" s="24"/>
    </row>
    <row r="42" spans="12:16" x14ac:dyDescent="0.2">
      <c r="L42" s="24"/>
      <c r="M42" s="24"/>
      <c r="N42" s="24"/>
    </row>
    <row r="43" spans="12:16" x14ac:dyDescent="0.2">
      <c r="L43" s="24"/>
      <c r="M43" s="24"/>
      <c r="N43" s="24"/>
    </row>
    <row r="44" spans="12:16" x14ac:dyDescent="0.2">
      <c r="L44" s="24"/>
      <c r="M44" s="24"/>
      <c r="N44" s="24"/>
    </row>
    <row r="45" spans="12:16" x14ac:dyDescent="0.2">
      <c r="L45" s="24"/>
      <c r="M45" s="24"/>
      <c r="N45" s="24"/>
    </row>
    <row r="46" spans="12:16" x14ac:dyDescent="0.2">
      <c r="L46" s="24"/>
      <c r="M46" s="24"/>
      <c r="N46" s="24"/>
    </row>
    <row r="47" spans="12:16" x14ac:dyDescent="0.2">
      <c r="L47" s="24"/>
      <c r="M47" s="24"/>
      <c r="N47" s="24"/>
    </row>
    <row r="48" spans="12:16" x14ac:dyDescent="0.2">
      <c r="L48" s="24"/>
      <c r="M48" s="24"/>
      <c r="N48" s="24"/>
    </row>
    <row r="49" spans="12:14" x14ac:dyDescent="0.2">
      <c r="L49" s="24"/>
      <c r="M49" s="24"/>
      <c r="N49" s="24"/>
    </row>
    <row r="50" spans="12:14" x14ac:dyDescent="0.2">
      <c r="L50" s="24"/>
      <c r="M50" s="24"/>
      <c r="N50" s="24"/>
    </row>
    <row r="51" spans="12:14" x14ac:dyDescent="0.2">
      <c r="L51" s="24"/>
      <c r="M51" s="24"/>
      <c r="N51" s="24"/>
    </row>
    <row r="52" spans="12:14" x14ac:dyDescent="0.2">
      <c r="L52" s="24"/>
      <c r="M52" s="24"/>
      <c r="N52" s="24"/>
    </row>
    <row r="53" spans="12:14" x14ac:dyDescent="0.2">
      <c r="L53" s="24"/>
      <c r="M53" s="24"/>
      <c r="N53" s="24"/>
    </row>
    <row r="54" spans="12:14" x14ac:dyDescent="0.2">
      <c r="L54" s="24"/>
      <c r="M54" s="24"/>
      <c r="N54" s="24"/>
    </row>
    <row r="55" spans="12:14" x14ac:dyDescent="0.2">
      <c r="L55" s="24"/>
      <c r="M55" s="24"/>
      <c r="N55" s="24"/>
    </row>
    <row r="56" spans="12:14" x14ac:dyDescent="0.2">
      <c r="L56" s="24"/>
      <c r="M56" s="24"/>
      <c r="N56" s="24"/>
    </row>
    <row r="57" spans="12:14" x14ac:dyDescent="0.2">
      <c r="L57" s="24"/>
      <c r="M57" s="24"/>
      <c r="N57" s="24"/>
    </row>
    <row r="58" spans="12:14" x14ac:dyDescent="0.2">
      <c r="L58" s="24"/>
      <c r="M58" s="24"/>
      <c r="N58" s="24"/>
    </row>
    <row r="59" spans="12:14" x14ac:dyDescent="0.2">
      <c r="L59" s="24"/>
      <c r="M59" s="24"/>
      <c r="N59" s="24"/>
    </row>
    <row r="60" spans="12:14" x14ac:dyDescent="0.2">
      <c r="L60" s="24"/>
      <c r="M60" s="24"/>
      <c r="N60" s="24"/>
    </row>
    <row r="61" spans="12:14" x14ac:dyDescent="0.2">
      <c r="L61" s="24"/>
      <c r="M61" s="24"/>
      <c r="N61" s="24"/>
    </row>
    <row r="62" spans="12:14" x14ac:dyDescent="0.2">
      <c r="L62" s="24"/>
      <c r="M62" s="24"/>
      <c r="N62" s="24"/>
    </row>
    <row r="63" spans="12:14" x14ac:dyDescent="0.2">
      <c r="L63" s="24"/>
      <c r="M63" s="24"/>
      <c r="N63" s="24"/>
    </row>
    <row r="64" spans="12:14" x14ac:dyDescent="0.2">
      <c r="L64" s="24"/>
      <c r="M64" s="24"/>
      <c r="N64" s="24"/>
    </row>
    <row r="65" spans="12:14" x14ac:dyDescent="0.2">
      <c r="L65" s="24"/>
      <c r="M65" s="24"/>
      <c r="N65" s="24"/>
    </row>
    <row r="66" spans="12:14" x14ac:dyDescent="0.2">
      <c r="L66" s="24"/>
      <c r="M66" s="24"/>
      <c r="N66" s="24"/>
    </row>
    <row r="67" spans="12:14" x14ac:dyDescent="0.2">
      <c r="L67" s="24"/>
      <c r="M67" s="24"/>
      <c r="N67" s="24"/>
    </row>
    <row r="68" spans="12:14" x14ac:dyDescent="0.2">
      <c r="L68" s="24"/>
      <c r="M68" s="24"/>
      <c r="N68" s="24"/>
    </row>
    <row r="69" spans="12:14" x14ac:dyDescent="0.2">
      <c r="L69" s="24"/>
      <c r="M69" s="24"/>
      <c r="N69" s="24"/>
    </row>
    <row r="70" spans="12:14" x14ac:dyDescent="0.2">
      <c r="L70" s="24"/>
      <c r="M70" s="24"/>
      <c r="N70" s="24"/>
    </row>
    <row r="71" spans="12:14" x14ac:dyDescent="0.2">
      <c r="L71" s="24"/>
      <c r="M71" s="24"/>
      <c r="N71" s="24"/>
    </row>
    <row r="72" spans="12:14" x14ac:dyDescent="0.2">
      <c r="L72" s="24"/>
      <c r="M72" s="24"/>
      <c r="N72" s="24"/>
    </row>
    <row r="73" spans="12:14" x14ac:dyDescent="0.2">
      <c r="L73" s="24"/>
      <c r="M73" s="24"/>
      <c r="N73" s="24"/>
    </row>
    <row r="74" spans="12:14" x14ac:dyDescent="0.2">
      <c r="L74" s="24"/>
      <c r="M74" s="24"/>
      <c r="N74" s="24"/>
    </row>
    <row r="75" spans="12:14" x14ac:dyDescent="0.2">
      <c r="L75" s="24"/>
      <c r="M75" s="24"/>
      <c r="N75" s="24"/>
    </row>
    <row r="76" spans="12:14" x14ac:dyDescent="0.2">
      <c r="L76" s="24"/>
      <c r="M76" s="24"/>
      <c r="N76" s="24"/>
    </row>
    <row r="77" spans="12:14" x14ac:dyDescent="0.2">
      <c r="L77" s="24"/>
      <c r="M77" s="24"/>
      <c r="N77" s="24"/>
    </row>
    <row r="78" spans="12:14" x14ac:dyDescent="0.2">
      <c r="L78" s="24"/>
      <c r="M78" s="24"/>
      <c r="N78" s="24"/>
    </row>
    <row r="79" spans="12:14" x14ac:dyDescent="0.2">
      <c r="L79" s="24"/>
      <c r="M79" s="24"/>
      <c r="N79" s="24"/>
    </row>
    <row r="80" spans="12:14" x14ac:dyDescent="0.2">
      <c r="L80" s="24"/>
      <c r="M80" s="24"/>
      <c r="N80" s="24"/>
    </row>
    <row r="81" spans="12:14" x14ac:dyDescent="0.2">
      <c r="L81" s="24"/>
      <c r="M81" s="24"/>
      <c r="N81" s="24"/>
    </row>
    <row r="82" spans="12:14" x14ac:dyDescent="0.2">
      <c r="L82" s="24"/>
      <c r="M82" s="24"/>
      <c r="N82" s="24"/>
    </row>
    <row r="83" spans="12:14" x14ac:dyDescent="0.2">
      <c r="L83" s="24"/>
      <c r="M83" s="24"/>
      <c r="N83" s="24"/>
    </row>
    <row r="84" spans="12:14" x14ac:dyDescent="0.2">
      <c r="L84" s="24"/>
      <c r="M84" s="24"/>
      <c r="N84" s="24"/>
    </row>
    <row r="85" spans="12:14" x14ac:dyDescent="0.2">
      <c r="L85" s="24"/>
      <c r="M85" s="24"/>
      <c r="N85" s="24"/>
    </row>
    <row r="86" spans="12:14" x14ac:dyDescent="0.2">
      <c r="L86" s="24"/>
      <c r="M86" s="24"/>
      <c r="N86" s="24"/>
    </row>
    <row r="87" spans="12:14" x14ac:dyDescent="0.2">
      <c r="L87" s="24"/>
      <c r="M87" s="24"/>
      <c r="N87" s="24"/>
    </row>
    <row r="88" spans="12:14" x14ac:dyDescent="0.2">
      <c r="L88" s="24"/>
      <c r="M88" s="24"/>
      <c r="N88" s="24"/>
    </row>
    <row r="89" spans="12:14" x14ac:dyDescent="0.2">
      <c r="L89" s="24"/>
      <c r="M89" s="24"/>
      <c r="N89" s="24"/>
    </row>
    <row r="90" spans="12:14" x14ac:dyDescent="0.2">
      <c r="L90" s="24"/>
      <c r="M90" s="24"/>
      <c r="N90" s="24"/>
    </row>
    <row r="91" spans="12:14" x14ac:dyDescent="0.2">
      <c r="L91" s="24"/>
      <c r="M91" s="24"/>
      <c r="N91" s="24"/>
    </row>
    <row r="92" spans="12:14" x14ac:dyDescent="0.2">
      <c r="L92" s="24"/>
      <c r="M92" s="24"/>
      <c r="N92" s="24"/>
    </row>
    <row r="93" spans="12:14" x14ac:dyDescent="0.2">
      <c r="L93" s="24"/>
      <c r="M93" s="24"/>
      <c r="N93" s="24"/>
    </row>
    <row r="94" spans="12:14" x14ac:dyDescent="0.2">
      <c r="L94" s="24"/>
      <c r="M94" s="24"/>
      <c r="N94" s="24"/>
    </row>
    <row r="95" spans="12:14" x14ac:dyDescent="0.2">
      <c r="L95" s="24"/>
      <c r="M95" s="24"/>
      <c r="N95" s="24"/>
    </row>
    <row r="96" spans="12:14" x14ac:dyDescent="0.2">
      <c r="L96" s="24"/>
      <c r="M96" s="24"/>
      <c r="N96" s="24"/>
    </row>
    <row r="97" spans="12:14" x14ac:dyDescent="0.2">
      <c r="L97" s="24"/>
      <c r="M97" s="24"/>
      <c r="N97" s="24"/>
    </row>
    <row r="98" spans="12:14" x14ac:dyDescent="0.2">
      <c r="L98" s="24"/>
      <c r="M98" s="24"/>
      <c r="N98" s="24"/>
    </row>
    <row r="99" spans="12:14" x14ac:dyDescent="0.2">
      <c r="L99" s="24"/>
      <c r="M99" s="24"/>
      <c r="N99" s="24"/>
    </row>
    <row r="100" spans="12:14" x14ac:dyDescent="0.2">
      <c r="L100" s="24"/>
      <c r="M100" s="24"/>
      <c r="N100" s="24"/>
    </row>
    <row r="101" spans="12:14" x14ac:dyDescent="0.2">
      <c r="L101" s="24"/>
      <c r="M101" s="24"/>
      <c r="N101" s="24"/>
    </row>
    <row r="102" spans="12:14" x14ac:dyDescent="0.2">
      <c r="L102" s="24"/>
      <c r="M102" s="24"/>
      <c r="N102" s="24"/>
    </row>
    <row r="103" spans="12:14" x14ac:dyDescent="0.2">
      <c r="L103" s="24"/>
      <c r="M103" s="24"/>
      <c r="N103" s="24"/>
    </row>
    <row r="104" spans="12:14" x14ac:dyDescent="0.2">
      <c r="L104" s="24"/>
      <c r="M104" s="24"/>
      <c r="N104" s="24"/>
    </row>
    <row r="105" spans="12:14" x14ac:dyDescent="0.2">
      <c r="L105" s="24"/>
      <c r="M105" s="24"/>
      <c r="N105" s="24"/>
    </row>
    <row r="106" spans="12:14" x14ac:dyDescent="0.2">
      <c r="L106" s="24"/>
      <c r="M106" s="24"/>
      <c r="N106" s="24"/>
    </row>
    <row r="107" spans="12:14" x14ac:dyDescent="0.2">
      <c r="L107" s="24"/>
      <c r="M107" s="24"/>
      <c r="N107" s="24"/>
    </row>
    <row r="108" spans="12:14" x14ac:dyDescent="0.2">
      <c r="L108" s="24"/>
      <c r="M108" s="24"/>
      <c r="N108" s="24"/>
    </row>
    <row r="109" spans="12:14" x14ac:dyDescent="0.2">
      <c r="L109" s="24"/>
      <c r="M109" s="24"/>
      <c r="N109" s="24"/>
    </row>
    <row r="110" spans="12:14" x14ac:dyDescent="0.2">
      <c r="L110" s="24"/>
      <c r="M110" s="24"/>
      <c r="N110" s="24"/>
    </row>
    <row r="111" spans="12:14" x14ac:dyDescent="0.2">
      <c r="L111" s="24"/>
      <c r="M111" s="24"/>
      <c r="N111" s="24"/>
    </row>
    <row r="112" spans="12:14" x14ac:dyDescent="0.2">
      <c r="L112" s="24"/>
      <c r="M112" s="24"/>
      <c r="N112" s="24"/>
    </row>
    <row r="113" spans="12:14" x14ac:dyDescent="0.2">
      <c r="L113" s="24"/>
      <c r="M113" s="24"/>
      <c r="N113" s="24"/>
    </row>
    <row r="114" spans="12:14" x14ac:dyDescent="0.2">
      <c r="L114" s="24"/>
      <c r="M114" s="24"/>
      <c r="N114" s="24"/>
    </row>
    <row r="115" spans="12:14" x14ac:dyDescent="0.2">
      <c r="L115" s="24"/>
      <c r="M115" s="24"/>
      <c r="N115" s="24"/>
    </row>
    <row r="116" spans="12:14" x14ac:dyDescent="0.2">
      <c r="L116" s="24"/>
      <c r="M116" s="24"/>
      <c r="N116" s="24"/>
    </row>
    <row r="117" spans="12:14" x14ac:dyDescent="0.2">
      <c r="L117" s="24"/>
      <c r="M117" s="24"/>
      <c r="N117" s="24"/>
    </row>
    <row r="118" spans="12:14" x14ac:dyDescent="0.2">
      <c r="L118" s="24"/>
      <c r="M118" s="24"/>
      <c r="N118" s="24"/>
    </row>
    <row r="119" spans="12:14" x14ac:dyDescent="0.2">
      <c r="L119" s="24"/>
      <c r="M119" s="24"/>
      <c r="N119" s="24"/>
    </row>
    <row r="120" spans="12:14" x14ac:dyDescent="0.2">
      <c r="L120" s="24"/>
      <c r="M120" s="24"/>
      <c r="N120" s="24"/>
    </row>
    <row r="121" spans="12:14" x14ac:dyDescent="0.2">
      <c r="L121" s="24"/>
      <c r="M121" s="24"/>
      <c r="N121" s="24"/>
    </row>
    <row r="122" spans="12:14" x14ac:dyDescent="0.2">
      <c r="L122" s="24"/>
      <c r="M122" s="24"/>
      <c r="N122" s="24"/>
    </row>
    <row r="123" spans="12:14" x14ac:dyDescent="0.2">
      <c r="L123" s="24"/>
      <c r="M123" s="24"/>
      <c r="N123" s="24"/>
    </row>
    <row r="124" spans="12:14" x14ac:dyDescent="0.2">
      <c r="L124" s="24"/>
      <c r="M124" s="24"/>
      <c r="N124" s="24"/>
    </row>
    <row r="125" spans="12:14" x14ac:dyDescent="0.2">
      <c r="L125" s="24"/>
      <c r="M125" s="24"/>
      <c r="N125" s="24"/>
    </row>
    <row r="126" spans="12:14" x14ac:dyDescent="0.2">
      <c r="L126" s="24"/>
      <c r="M126" s="24"/>
      <c r="N126" s="24"/>
    </row>
    <row r="127" spans="12:14" x14ac:dyDescent="0.2">
      <c r="L127" s="24"/>
      <c r="M127" s="24"/>
      <c r="N127" s="24"/>
    </row>
    <row r="128" spans="12:14" x14ac:dyDescent="0.2">
      <c r="L128" s="24"/>
      <c r="M128" s="24"/>
      <c r="N128" s="24"/>
    </row>
    <row r="129" spans="12:14" x14ac:dyDescent="0.2">
      <c r="L129" s="24"/>
      <c r="M129" s="24"/>
      <c r="N129" s="24"/>
    </row>
    <row r="130" spans="12:14" x14ac:dyDescent="0.2">
      <c r="L130" s="24"/>
      <c r="M130" s="24"/>
      <c r="N130" s="24"/>
    </row>
    <row r="131" spans="12:14" x14ac:dyDescent="0.2">
      <c r="L131" s="24"/>
      <c r="M131" s="24"/>
      <c r="N131" s="24"/>
    </row>
    <row r="132" spans="12:14" x14ac:dyDescent="0.2">
      <c r="L132" s="24"/>
      <c r="M132" s="24"/>
      <c r="N132" s="24"/>
    </row>
    <row r="133" spans="12:14" x14ac:dyDescent="0.2">
      <c r="L133" s="24"/>
      <c r="M133" s="24"/>
      <c r="N133" s="24"/>
    </row>
    <row r="134" spans="12:14" x14ac:dyDescent="0.2">
      <c r="L134" s="24"/>
      <c r="M134" s="24"/>
      <c r="N134" s="24"/>
    </row>
    <row r="135" spans="12:14" x14ac:dyDescent="0.2">
      <c r="L135" s="24"/>
      <c r="M135" s="24"/>
      <c r="N135" s="24"/>
    </row>
    <row r="136" spans="12:14" x14ac:dyDescent="0.2">
      <c r="L136" s="24"/>
      <c r="M136" s="24"/>
      <c r="N136" s="24"/>
    </row>
    <row r="137" spans="12:14" x14ac:dyDescent="0.2">
      <c r="L137" s="24"/>
      <c r="M137" s="24"/>
      <c r="N137" s="24"/>
    </row>
    <row r="138" spans="12:14" x14ac:dyDescent="0.2">
      <c r="L138" s="24"/>
      <c r="M138" s="24"/>
      <c r="N138" s="24"/>
    </row>
    <row r="139" spans="12:14" x14ac:dyDescent="0.2">
      <c r="L139" s="24"/>
      <c r="M139" s="24"/>
      <c r="N139" s="24"/>
    </row>
    <row r="140" spans="12:14" x14ac:dyDescent="0.2">
      <c r="L140" s="24"/>
      <c r="M140" s="24"/>
      <c r="N140" s="24"/>
    </row>
    <row r="141" spans="12:14" x14ac:dyDescent="0.2">
      <c r="L141" s="24"/>
      <c r="M141" s="24"/>
      <c r="N141" s="24"/>
    </row>
    <row r="142" spans="12:14" x14ac:dyDescent="0.2">
      <c r="L142" s="24"/>
      <c r="M142" s="24"/>
      <c r="N142" s="24"/>
    </row>
    <row r="143" spans="12:14" x14ac:dyDescent="0.2">
      <c r="L143" s="24"/>
      <c r="M143" s="24"/>
      <c r="N143" s="24"/>
    </row>
    <row r="144" spans="12:14" x14ac:dyDescent="0.2">
      <c r="L144" s="24"/>
      <c r="M144" s="24"/>
      <c r="N144" s="24"/>
    </row>
    <row r="145" spans="12:14" x14ac:dyDescent="0.2">
      <c r="L145" s="24"/>
      <c r="M145" s="24"/>
      <c r="N145" s="24"/>
    </row>
    <row r="146" spans="12:14" x14ac:dyDescent="0.2">
      <c r="L146" s="24"/>
      <c r="M146" s="24"/>
      <c r="N146" s="24"/>
    </row>
    <row r="147" spans="12:14" x14ac:dyDescent="0.2">
      <c r="L147" s="24"/>
      <c r="M147" s="24"/>
      <c r="N147" s="24"/>
    </row>
    <row r="148" spans="12:14" x14ac:dyDescent="0.2">
      <c r="L148" s="24"/>
      <c r="M148" s="24"/>
      <c r="N148" s="24"/>
    </row>
    <row r="149" spans="12:14" x14ac:dyDescent="0.2">
      <c r="L149" s="24"/>
      <c r="M149" s="24"/>
      <c r="N149" s="24"/>
    </row>
    <row r="150" spans="12:14" x14ac:dyDescent="0.2">
      <c r="L150" s="24"/>
      <c r="M150" s="24"/>
      <c r="N150" s="24"/>
    </row>
    <row r="151" spans="12:14" x14ac:dyDescent="0.2">
      <c r="L151" s="24"/>
      <c r="M151" s="24"/>
      <c r="N151" s="24"/>
    </row>
    <row r="152" spans="12:14" x14ac:dyDescent="0.2">
      <c r="L152" s="24"/>
      <c r="M152" s="24"/>
      <c r="N152" s="24"/>
    </row>
    <row r="153" spans="12:14" x14ac:dyDescent="0.2">
      <c r="L153" s="24"/>
      <c r="M153" s="24"/>
      <c r="N153" s="24"/>
    </row>
    <row r="154" spans="12:14" x14ac:dyDescent="0.2">
      <c r="L154" s="24"/>
      <c r="M154" s="24"/>
      <c r="N154" s="24"/>
    </row>
    <row r="155" spans="12:14" x14ac:dyDescent="0.2">
      <c r="L155" s="24"/>
      <c r="M155" s="24"/>
      <c r="N155" s="24"/>
    </row>
    <row r="156" spans="12:14" x14ac:dyDescent="0.2">
      <c r="L156" s="24"/>
      <c r="M156" s="24"/>
      <c r="N156" s="24"/>
    </row>
    <row r="157" spans="12:14" x14ac:dyDescent="0.2">
      <c r="L157" s="24"/>
      <c r="M157" s="24"/>
      <c r="N157" s="24"/>
    </row>
    <row r="158" spans="12:14" x14ac:dyDescent="0.2">
      <c r="L158" s="24"/>
      <c r="M158" s="24"/>
      <c r="N158" s="24"/>
    </row>
    <row r="159" spans="12:14" x14ac:dyDescent="0.2">
      <c r="L159" s="24"/>
      <c r="M159" s="24"/>
      <c r="N159" s="24"/>
    </row>
    <row r="160" spans="12:14" x14ac:dyDescent="0.2">
      <c r="L160" s="24"/>
      <c r="M160" s="24"/>
      <c r="N160" s="24"/>
    </row>
    <row r="161" spans="12:14" x14ac:dyDescent="0.2">
      <c r="L161" s="24"/>
      <c r="M161" s="24"/>
      <c r="N161" s="24"/>
    </row>
    <row r="162" spans="12:14" x14ac:dyDescent="0.2">
      <c r="L162" s="24"/>
      <c r="M162" s="24"/>
      <c r="N162" s="24"/>
    </row>
    <row r="163" spans="12:14" x14ac:dyDescent="0.2">
      <c r="L163" s="24"/>
      <c r="M163" s="24"/>
      <c r="N163" s="24"/>
    </row>
    <row r="164" spans="12:14" x14ac:dyDescent="0.2">
      <c r="L164" s="24"/>
      <c r="M164" s="24"/>
      <c r="N164" s="24"/>
    </row>
    <row r="165" spans="12:14" x14ac:dyDescent="0.2">
      <c r="L165" s="24"/>
      <c r="M165" s="24"/>
      <c r="N165" s="24"/>
    </row>
    <row r="166" spans="12:14" x14ac:dyDescent="0.2">
      <c r="L166" s="24"/>
      <c r="M166" s="24"/>
      <c r="N166" s="24"/>
    </row>
    <row r="167" spans="12:14" x14ac:dyDescent="0.2">
      <c r="L167" s="24"/>
      <c r="M167" s="24"/>
      <c r="N167" s="24"/>
    </row>
    <row r="168" spans="12:14" x14ac:dyDescent="0.2">
      <c r="L168" s="24"/>
      <c r="M168" s="24"/>
      <c r="N168" s="24"/>
    </row>
    <row r="169" spans="12:14" x14ac:dyDescent="0.2">
      <c r="L169" s="24"/>
      <c r="M169" s="24"/>
      <c r="N169" s="24"/>
    </row>
    <row r="170" spans="12:14" x14ac:dyDescent="0.2">
      <c r="L170" s="24"/>
      <c r="M170" s="24"/>
      <c r="N170" s="24"/>
    </row>
    <row r="171" spans="12:14" x14ac:dyDescent="0.2">
      <c r="L171" s="24"/>
      <c r="M171" s="24"/>
      <c r="N171" s="24"/>
    </row>
    <row r="172" spans="12:14" x14ac:dyDescent="0.2">
      <c r="L172" s="24"/>
      <c r="M172" s="24"/>
      <c r="N172" s="24"/>
    </row>
    <row r="173" spans="12:14" x14ac:dyDescent="0.2">
      <c r="L173" s="24"/>
      <c r="M173" s="24"/>
      <c r="N173" s="24"/>
    </row>
    <row r="174" spans="12:14" x14ac:dyDescent="0.2">
      <c r="L174" s="24"/>
      <c r="M174" s="24"/>
      <c r="N174" s="24"/>
    </row>
    <row r="175" spans="12:14" x14ac:dyDescent="0.2">
      <c r="L175" s="24"/>
      <c r="M175" s="24"/>
      <c r="N175" s="24"/>
    </row>
    <row r="176" spans="12:14" x14ac:dyDescent="0.2">
      <c r="L176" s="24"/>
      <c r="M176" s="24"/>
      <c r="N176" s="24"/>
    </row>
    <row r="177" spans="12:14" x14ac:dyDescent="0.2">
      <c r="L177" s="24"/>
      <c r="M177" s="24"/>
      <c r="N177" s="24"/>
    </row>
    <row r="178" spans="12:14" x14ac:dyDescent="0.2">
      <c r="L178" s="24"/>
      <c r="M178" s="24"/>
      <c r="N178" s="24"/>
    </row>
    <row r="179" spans="12:14" x14ac:dyDescent="0.2">
      <c r="L179" s="24"/>
      <c r="M179" s="24"/>
      <c r="N179" s="24"/>
    </row>
    <row r="180" spans="12:14" x14ac:dyDescent="0.2">
      <c r="L180" s="24"/>
      <c r="M180" s="24"/>
      <c r="N180" s="24"/>
    </row>
    <row r="181" spans="12:14" x14ac:dyDescent="0.2">
      <c r="L181" s="24"/>
      <c r="M181" s="24"/>
      <c r="N181" s="24"/>
    </row>
    <row r="182" spans="12:14" x14ac:dyDescent="0.2">
      <c r="L182" s="24"/>
      <c r="M182" s="24"/>
      <c r="N182" s="24"/>
    </row>
    <row r="183" spans="12:14" x14ac:dyDescent="0.2">
      <c r="L183" s="24"/>
      <c r="M183" s="24"/>
      <c r="N183" s="24"/>
    </row>
    <row r="184" spans="12:14" x14ac:dyDescent="0.2">
      <c r="L184" s="24"/>
      <c r="M184" s="24"/>
      <c r="N184" s="24"/>
    </row>
    <row r="185" spans="12:14" x14ac:dyDescent="0.2">
      <c r="L185" s="24"/>
      <c r="M185" s="24"/>
      <c r="N185" s="24"/>
    </row>
    <row r="186" spans="12:14" x14ac:dyDescent="0.2">
      <c r="L186" s="24"/>
      <c r="M186" s="24"/>
      <c r="N186" s="24"/>
    </row>
    <row r="187" spans="12:14" x14ac:dyDescent="0.2">
      <c r="L187" s="24"/>
      <c r="M187" s="24"/>
      <c r="N187" s="24"/>
    </row>
    <row r="188" spans="12:14" x14ac:dyDescent="0.2">
      <c r="L188" s="24"/>
      <c r="M188" s="24"/>
      <c r="N188" s="24"/>
    </row>
    <row r="189" spans="12:14" x14ac:dyDescent="0.2">
      <c r="L189" s="24"/>
      <c r="M189" s="24"/>
      <c r="N189" s="24"/>
    </row>
    <row r="190" spans="12:14" x14ac:dyDescent="0.2">
      <c r="L190" s="24"/>
      <c r="M190" s="24"/>
      <c r="N190" s="24"/>
    </row>
    <row r="191" spans="12:14" x14ac:dyDescent="0.2">
      <c r="L191" s="24"/>
      <c r="M191" s="24"/>
      <c r="N191" s="24"/>
    </row>
    <row r="192" spans="12:14" x14ac:dyDescent="0.2">
      <c r="L192" s="24"/>
      <c r="M192" s="24"/>
      <c r="N192" s="24"/>
    </row>
    <row r="193" spans="12:14" x14ac:dyDescent="0.2">
      <c r="L193" s="24"/>
      <c r="M193" s="24"/>
      <c r="N193" s="24"/>
    </row>
    <row r="194" spans="12:14" x14ac:dyDescent="0.2">
      <c r="L194" s="24"/>
      <c r="M194" s="24"/>
      <c r="N194" s="24"/>
    </row>
    <row r="195" spans="12:14" x14ac:dyDescent="0.2">
      <c r="L195" s="24"/>
      <c r="M195" s="24"/>
      <c r="N195" s="24"/>
    </row>
    <row r="196" spans="12:14" x14ac:dyDescent="0.2">
      <c r="L196" s="24"/>
      <c r="M196" s="24"/>
      <c r="N196" s="24"/>
    </row>
    <row r="197" spans="12:14" x14ac:dyDescent="0.2">
      <c r="L197" s="24"/>
      <c r="M197" s="24"/>
      <c r="N197" s="24"/>
    </row>
    <row r="198" spans="12:14" x14ac:dyDescent="0.2">
      <c r="L198" s="24"/>
      <c r="M198" s="24"/>
      <c r="N198" s="24"/>
    </row>
    <row r="199" spans="12:14" x14ac:dyDescent="0.2">
      <c r="L199" s="24"/>
      <c r="M199" s="24"/>
      <c r="N199" s="24"/>
    </row>
    <row r="200" spans="12:14" x14ac:dyDescent="0.2">
      <c r="L200" s="24"/>
      <c r="M200" s="24"/>
      <c r="N200" s="24"/>
    </row>
    <row r="201" spans="12:14" x14ac:dyDescent="0.2">
      <c r="L201" s="24"/>
      <c r="M201" s="24"/>
      <c r="N201" s="24"/>
    </row>
    <row r="202" spans="12:14" x14ac:dyDescent="0.2">
      <c r="L202" s="24"/>
      <c r="M202" s="24"/>
      <c r="N202" s="24"/>
    </row>
    <row r="203" spans="12:14" x14ac:dyDescent="0.2">
      <c r="L203" s="24"/>
      <c r="M203" s="24"/>
      <c r="N203" s="24"/>
    </row>
    <row r="204" spans="12:14" x14ac:dyDescent="0.2">
      <c r="L204" s="24"/>
      <c r="M204" s="24"/>
      <c r="N204" s="24"/>
    </row>
    <row r="205" spans="12:14" x14ac:dyDescent="0.2">
      <c r="L205" s="24"/>
      <c r="M205" s="24"/>
      <c r="N205" s="24"/>
    </row>
    <row r="206" spans="12:14" x14ac:dyDescent="0.2">
      <c r="L206" s="24"/>
      <c r="M206" s="24"/>
      <c r="N206" s="24"/>
    </row>
    <row r="207" spans="12:14" x14ac:dyDescent="0.2">
      <c r="L207" s="24"/>
      <c r="M207" s="24"/>
      <c r="N207" s="24"/>
    </row>
    <row r="208" spans="12:14" x14ac:dyDescent="0.2">
      <c r="L208" s="24"/>
      <c r="M208" s="24"/>
      <c r="N208" s="24"/>
    </row>
  </sheetData>
  <autoFilter ref="A1:GU21" xr:uid="{00000000-0009-0000-0000-000000000000}">
    <filterColumn colId="21" showButton="0"/>
  </autoFilter>
  <dataConsolidate/>
  <mergeCells count="5">
    <mergeCell ref="R1:U1"/>
    <mergeCell ref="K15:L15"/>
    <mergeCell ref="M15:N15"/>
    <mergeCell ref="O15:P15"/>
    <mergeCell ref="V1:W1"/>
  </mergeCells>
  <phoneticPr fontId="2"/>
  <dataValidations count="7">
    <dataValidation type="list" allowBlank="1" showInputMessage="1" showErrorMessage="1" sqref="O37:O65367 O1:O2" xr:uid="{00000000-0002-0000-0000-000000000000}">
      <formula1>$HN$3:$HN$3</formula1>
    </dataValidation>
    <dataValidation type="list" allowBlank="1" showInputMessage="1" showErrorMessage="1" sqref="P37:P65367 Q23:W65367 P1:P2" xr:uid="{00000000-0002-0000-0000-000001000000}">
      <formula1>$HP$3:$HP$3</formula1>
    </dataValidation>
    <dataValidation type="list" showInputMessage="1" showErrorMessage="1" sqref="GG3:GL3" xr:uid="{00000000-0002-0000-0000-000006000000}">
      <formula1>$GR$5:$GR$6</formula1>
    </dataValidation>
    <dataValidation type="list" allowBlank="1" showInputMessage="1" sqref="O3" xr:uid="{00000000-0002-0000-0000-000007000000}">
      <formula1>$GR$8:$GR$10</formula1>
    </dataValidation>
    <dataValidation type="list" allowBlank="1" showInputMessage="1" showErrorMessage="1" sqref="P3" xr:uid="{00000000-0002-0000-0000-000008000000}">
      <formula1>$GR$12:$GR$16</formula1>
    </dataValidation>
    <dataValidation type="list" sqref="GM3" xr:uid="{00000000-0002-0000-0000-000009000000}">
      <formula1>$GR$18:$GR$21</formula1>
    </dataValidation>
    <dataValidation type="list" allowBlank="1" showInputMessage="1" showErrorMessage="1" sqref="GF3 M3:N3 V3:W3" xr:uid="{00000000-0002-0000-0000-000010000000}">
      <formula1>$GQ$5:$GQ$21</formula1>
    </dataValidation>
  </dataValidations>
  <pageMargins left="0.70866141732283472" right="0.70866141732283472" top="0.74803149606299213" bottom="0.74803149606299213" header="0.31496062992125984" footer="0.31496062992125984"/>
  <pageSetup paperSize="9" scale="10" fitToWidth="0" orientation="landscape" r:id="rId1"/>
  <ignoredErrors>
    <ignoredError sqref="DQ3 DX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【こちらを入力】定期検査報告書R</vt:lpstr>
      <vt:lpstr>【5.ニ_青のみ入力】定期検査概要書R</vt:lpstr>
      <vt:lpstr>【こちらを入力】別記第一号（防火扉）</vt:lpstr>
      <vt:lpstr>【こちらを入力】別記第二号（防火シャッター）</vt:lpstr>
      <vt:lpstr>【こちらを入力】別記第四号（ドレンチャー）</vt:lpstr>
      <vt:lpstr>【こちらを入力】別記第三号（耐火クロススクリーン）</vt:lpstr>
      <vt:lpstr>×【入力禁止】市管理用R</vt:lpstr>
      <vt:lpstr>×【入力禁止】市管理用R!Criteria</vt:lpstr>
      <vt:lpstr>【5.ニ_青のみ入力】定期検査概要書R!Print_Area</vt:lpstr>
      <vt:lpstr>【こちらを入力】定期検査報告書R!Print_Area</vt:lpstr>
      <vt:lpstr>'【こちらを入力】別記第一号（防火扉）'!Print_Area</vt:lpstr>
      <vt:lpstr>'【こちらを入力】別記第三号（耐火クロススクリーン）'!Print_Area</vt:lpstr>
      <vt:lpstr>'【こちらを入力】別記第四号（ドレンチャー）'!Print_Area</vt:lpstr>
      <vt:lpstr>'【こちらを入力】別記第二号（防火シャッター）'!Print_Area</vt:lpstr>
      <vt:lpstr>病院等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金井　秀人</dc:creator>
  <cp:lastModifiedBy>Administrator</cp:lastModifiedBy>
  <cp:lastPrinted>2023-09-29T05:25:13Z</cp:lastPrinted>
  <dcterms:created xsi:type="dcterms:W3CDTF">2010-09-06T06:04:32Z</dcterms:created>
  <dcterms:modified xsi:type="dcterms:W3CDTF">2024-07-11T06:29:40Z</dcterms:modified>
</cp:coreProperties>
</file>