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172.16.6.113\35000510カーボンニュートラル推進室\040　脱炭素先行地域\令和7年度\11_脱炭素先行地域づくり事業補助金（家庭向け）\01　補助金要綱，手引き\様式\"/>
    </mc:Choice>
  </mc:AlternateContent>
  <xr:revisionPtr revIDLastSave="0" documentId="13_ncr:1_{C31091BF-2ED0-48FF-A40D-6DDD52892398}" xr6:coauthVersionLast="36" xr6:coauthVersionMax="36" xr10:uidLastSave="{00000000-0000-0000-0000-000000000000}"/>
  <bookViews>
    <workbookView xWindow="0" yWindow="0" windowWidth="20490" windowHeight="7170" activeTab="1" xr2:uid="{EA5DAFA3-8793-490A-9242-C9446F559E82}"/>
  </bookViews>
  <sheets>
    <sheet name="様式第４号" sheetId="1" r:id="rId1"/>
    <sheet name="記載例" sheetId="2" r:id="rId2"/>
  </sheets>
  <definedNames>
    <definedName name="_xlnm.Print_Area" localSheetId="1">記載例!$A$1:$AC$84</definedName>
    <definedName name="_xlnm.Print_Area" localSheetId="0">様式第４号!$A$1:$AC$84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6" i="1" l="1"/>
  <c r="U35" i="2"/>
  <c r="U36" i="2" s="1"/>
  <c r="U61" i="2"/>
  <c r="U66" i="2"/>
  <c r="U66" i="1"/>
  <c r="U35" i="1"/>
  <c r="U34" i="1"/>
  <c r="U67" i="1"/>
  <c r="U69" i="1" l="1"/>
  <c r="U67" i="2"/>
  <c r="U69" i="2" s="1"/>
  <c r="U65" i="1"/>
  <c r="U59" i="1"/>
  <c r="U60" i="1"/>
  <c r="U65" i="2"/>
  <c r="U60" i="2"/>
  <c r="U59" i="2"/>
  <c r="U34" i="2"/>
  <c r="U30" i="2"/>
  <c r="U27" i="2"/>
  <c r="U26" i="2"/>
  <c r="U61" i="1"/>
  <c r="U27" i="1"/>
  <c r="U30" i="1" l="1"/>
  <c r="U36" i="1" s="1"/>
</calcChain>
</file>

<file path=xl/sharedStrings.xml><?xml version="1.0" encoding="utf-8"?>
<sst xmlns="http://schemas.openxmlformats.org/spreadsheetml/2006/main" count="420" uniqueCount="157">
  <si>
    <t>年</t>
    <rPh sb="0" eb="1">
      <t>ネン</t>
    </rPh>
    <phoneticPr fontId="3"/>
  </si>
  <si>
    <t>月</t>
    <rPh sb="0" eb="1">
      <t>ガツ</t>
    </rPh>
    <phoneticPr fontId="3"/>
  </si>
  <si>
    <t>日</t>
    <rPh sb="0" eb="1">
      <t>ニチ</t>
    </rPh>
    <phoneticPr fontId="3"/>
  </si>
  <si>
    <t>申請者</t>
    <rPh sb="0" eb="3">
      <t>シンセイシャ</t>
    </rPh>
    <phoneticPr fontId="3"/>
  </si>
  <si>
    <t>新築住宅</t>
    <rPh sb="0" eb="2">
      <t>シンチク</t>
    </rPh>
    <rPh sb="2" eb="4">
      <t>ジュウタク</t>
    </rPh>
    <phoneticPr fontId="3"/>
  </si>
  <si>
    <t>kW</t>
    <phoneticPr fontId="3"/>
  </si>
  <si>
    <t>(A)</t>
    <phoneticPr fontId="3"/>
  </si>
  <si>
    <t>円</t>
    <rPh sb="0" eb="1">
      <t>エン</t>
    </rPh>
    <phoneticPr fontId="3"/>
  </si>
  <si>
    <t>有</t>
    <rPh sb="0" eb="1">
      <t>ア</t>
    </rPh>
    <phoneticPr fontId="3"/>
  </si>
  <si>
    <t>無</t>
    <rPh sb="0" eb="1">
      <t>ナ</t>
    </rPh>
    <phoneticPr fontId="3"/>
  </si>
  <si>
    <t>kWh</t>
    <phoneticPr fontId="3"/>
  </si>
  <si>
    <t>国の補助金等の
利用状況</t>
    <rPh sb="0" eb="1">
      <t>クニ</t>
    </rPh>
    <rPh sb="2" eb="4">
      <t>ホジョ</t>
    </rPh>
    <rPh sb="4" eb="5">
      <t>キン</t>
    </rPh>
    <rPh sb="5" eb="6">
      <t>トウ</t>
    </rPh>
    <rPh sb="8" eb="10">
      <t>リヨウ</t>
    </rPh>
    <rPh sb="10" eb="12">
      <t>ジョウキョウ</t>
    </rPh>
    <phoneticPr fontId="3"/>
  </si>
  <si>
    <t>利 用 有 無</t>
    <rPh sb="0" eb="1">
      <t>リ</t>
    </rPh>
    <rPh sb="2" eb="3">
      <t>ヨウ</t>
    </rPh>
    <rPh sb="4" eb="5">
      <t>ユウ</t>
    </rPh>
    <rPh sb="6" eb="7">
      <t>ム</t>
    </rPh>
    <phoneticPr fontId="3"/>
  </si>
  <si>
    <t>その他の場合記載</t>
    <rPh sb="2" eb="3">
      <t>タ</t>
    </rPh>
    <rPh sb="4" eb="6">
      <t>バアイ</t>
    </rPh>
    <rPh sb="6" eb="8">
      <t>キサイ</t>
    </rPh>
    <phoneticPr fontId="3"/>
  </si>
  <si>
    <t>円</t>
    <rPh sb="0" eb="1">
      <t>エン</t>
    </rPh>
    <phoneticPr fontId="2"/>
  </si>
  <si>
    <t>既築</t>
    <rPh sb="0" eb="2">
      <t>キチク</t>
    </rPh>
    <phoneticPr fontId="2"/>
  </si>
  <si>
    <t>新築</t>
    <rPh sb="0" eb="2">
      <t>シンチク</t>
    </rPh>
    <phoneticPr fontId="2"/>
  </si>
  <si>
    <t>令和　　</t>
    <rPh sb="0" eb="2">
      <t>レイワ</t>
    </rPh>
    <phoneticPr fontId="2"/>
  </si>
  <si>
    <t>（あて先）宇都宮市長</t>
    <rPh sb="3" eb="4">
      <t>サキ</t>
    </rPh>
    <rPh sb="5" eb="8">
      <t>ウツノミヤ</t>
    </rPh>
    <rPh sb="8" eb="10">
      <t>シチョウ</t>
    </rPh>
    <phoneticPr fontId="3"/>
  </si>
  <si>
    <t>フリガナ</t>
    <phoneticPr fontId="3"/>
  </si>
  <si>
    <t>氏名・名称</t>
    <rPh sb="0" eb="1">
      <t>シ</t>
    </rPh>
    <rPh sb="1" eb="2">
      <t>ナ</t>
    </rPh>
    <rPh sb="3" eb="5">
      <t>メイショウ</t>
    </rPh>
    <phoneticPr fontId="3"/>
  </si>
  <si>
    <t>住所・所在地</t>
    <rPh sb="0" eb="2">
      <t>ジュウショ</t>
    </rPh>
    <rPh sb="3" eb="6">
      <t>ショザイチ</t>
    </rPh>
    <phoneticPr fontId="3"/>
  </si>
  <si>
    <t>合　計</t>
    <rPh sb="0" eb="1">
      <t>ア</t>
    </rPh>
    <rPh sb="2" eb="3">
      <t>ケイ</t>
    </rPh>
    <phoneticPr fontId="2"/>
  </si>
  <si>
    <t>TEL</t>
    <phoneticPr fontId="2"/>
  </si>
  <si>
    <t>本人との続柄</t>
    <rPh sb="0" eb="2">
      <t>ホンニン</t>
    </rPh>
    <rPh sb="4" eb="6">
      <t>ツヅキガラ</t>
    </rPh>
    <phoneticPr fontId="2"/>
  </si>
  <si>
    <t>事業者名</t>
    <rPh sb="0" eb="3">
      <t>ジギョウシャ</t>
    </rPh>
    <rPh sb="3" eb="4">
      <t>メイ</t>
    </rPh>
    <phoneticPr fontId="2"/>
  </si>
  <si>
    <t>宇都宮　太郎</t>
    <rPh sb="0" eb="3">
      <t>ウツノミヤ</t>
    </rPh>
    <rPh sb="4" eb="6">
      <t>タロウ</t>
    </rPh>
    <phoneticPr fontId="2"/>
  </si>
  <si>
    <t>ウツノミヤ　タロウ</t>
    <phoneticPr fontId="2"/>
  </si>
  <si>
    <r>
      <t>　　</t>
    </r>
    <r>
      <rPr>
        <sz val="12"/>
        <color rgb="FFFF0000"/>
        <rFont val="ＭＳ 明朝"/>
        <family val="1"/>
        <charset val="128"/>
      </rPr>
      <t>60</t>
    </r>
    <r>
      <rPr>
        <sz val="12"/>
        <color theme="1"/>
        <rFont val="ＭＳ 明朝"/>
        <family val="1"/>
        <charset val="128"/>
      </rPr>
      <t>　　年　　</t>
    </r>
    <r>
      <rPr>
        <sz val="12"/>
        <color rgb="FFFF0000"/>
        <rFont val="ＭＳ 明朝"/>
        <family val="1"/>
        <charset val="128"/>
      </rPr>
      <t>4</t>
    </r>
    <r>
      <rPr>
        <sz val="12"/>
        <color theme="1"/>
        <rFont val="ＭＳ 明朝"/>
        <family val="1"/>
        <charset val="128"/>
      </rPr>
      <t>　　月　　　</t>
    </r>
    <r>
      <rPr>
        <sz val="12"/>
        <color rgb="FFFF0000"/>
        <rFont val="ＭＳ 明朝"/>
        <family val="1"/>
        <charset val="128"/>
      </rPr>
      <t>1　</t>
    </r>
    <r>
      <rPr>
        <sz val="12"/>
        <color theme="1"/>
        <rFont val="ＭＳ 明朝"/>
        <family val="1"/>
        <charset val="128"/>
      </rPr>
      <t>　日</t>
    </r>
    <rPh sb="6" eb="7">
      <t>ネン</t>
    </rPh>
    <rPh sb="12" eb="13">
      <t>ガツ</t>
    </rPh>
    <rPh sb="19" eb="20">
      <t>ニチ</t>
    </rPh>
    <phoneticPr fontId="2"/>
  </si>
  <si>
    <r>
      <t>〒　</t>
    </r>
    <r>
      <rPr>
        <sz val="12"/>
        <color rgb="FFFF0000"/>
        <rFont val="ＭＳ 明朝"/>
        <family val="1"/>
        <charset val="128"/>
      </rPr>
      <t>320　</t>
    </r>
    <r>
      <rPr>
        <sz val="12"/>
        <color theme="1"/>
        <rFont val="ＭＳ 明朝"/>
        <family val="1"/>
        <charset val="128"/>
      </rPr>
      <t>－　</t>
    </r>
    <r>
      <rPr>
        <sz val="12"/>
        <color rgb="FFFF0000"/>
        <rFont val="ＭＳ 明朝"/>
        <family val="1"/>
        <charset val="128"/>
      </rPr>
      <t>8540</t>
    </r>
    <phoneticPr fontId="2"/>
  </si>
  <si>
    <t>宇都宮市旭1-1-5</t>
    <rPh sb="0" eb="4">
      <t>ウツノミヤシ</t>
    </rPh>
    <rPh sb="4" eb="5">
      <t>アサヒ</t>
    </rPh>
    <phoneticPr fontId="2"/>
  </si>
  <si>
    <r>
      <rPr>
        <sz val="12"/>
        <color rgb="FFFF0000"/>
        <rFont val="ＭＳ 明朝"/>
        <family val="1"/>
        <charset val="128"/>
      </rPr>
      <t>○○○</t>
    </r>
    <r>
      <rPr>
        <sz val="12"/>
        <color theme="1"/>
        <rFont val="ＭＳ 明朝"/>
        <family val="1"/>
        <charset val="128"/>
      </rPr>
      <t>　－　</t>
    </r>
    <r>
      <rPr>
        <sz val="12"/>
        <color rgb="FFFF0000"/>
        <rFont val="ＭＳ 明朝"/>
        <family val="1"/>
        <charset val="128"/>
      </rPr>
      <t>○○○○</t>
    </r>
    <r>
      <rPr>
        <sz val="12"/>
        <color theme="1"/>
        <rFont val="ＭＳ 明朝"/>
        <family val="1"/>
        <charset val="128"/>
      </rPr>
      <t>　－　</t>
    </r>
    <r>
      <rPr>
        <sz val="12"/>
        <color rgb="FFFF0000"/>
        <rFont val="ＭＳ 明朝"/>
        <family val="1"/>
        <charset val="128"/>
      </rPr>
      <t>○○○○</t>
    </r>
    <phoneticPr fontId="2"/>
  </si>
  <si>
    <t>○○</t>
    <phoneticPr fontId="2"/>
  </si>
  <si>
    <t>連絡先</t>
    <rPh sb="0" eb="3">
      <t>レンラクサキ</t>
    </rPh>
    <phoneticPr fontId="3"/>
  </si>
  <si>
    <t>担当者名</t>
    <rPh sb="0" eb="3">
      <t>タントウシャ</t>
    </rPh>
    <rPh sb="3" eb="4">
      <t>メイ</t>
    </rPh>
    <phoneticPr fontId="2"/>
  </si>
  <si>
    <t>昭和</t>
    <rPh sb="0" eb="2">
      <t>ショウワ</t>
    </rPh>
    <phoneticPr fontId="2"/>
  </si>
  <si>
    <t>平成</t>
    <rPh sb="0" eb="2">
      <t>ヘイセイ</t>
    </rPh>
    <phoneticPr fontId="2"/>
  </si>
  <si>
    <t>既築住宅</t>
    <rPh sb="0" eb="2">
      <t>キチク</t>
    </rPh>
    <rPh sb="2" eb="4">
      <t>ジュウタク</t>
    </rPh>
    <phoneticPr fontId="3"/>
  </si>
  <si>
    <t>確認事項</t>
    <rPh sb="0" eb="2">
      <t>カクニン</t>
    </rPh>
    <rPh sb="2" eb="4">
      <t>ジコウ</t>
    </rPh>
    <phoneticPr fontId="2"/>
  </si>
  <si>
    <t>FIT制度による売電は行いません　</t>
    <rPh sb="3" eb="5">
      <t>セイド</t>
    </rPh>
    <rPh sb="8" eb="10">
      <t>バイデン</t>
    </rPh>
    <rPh sb="11" eb="12">
      <t>オコナ</t>
    </rPh>
    <phoneticPr fontId="2"/>
  </si>
  <si>
    <t>太陽光発電
システム</t>
    <rPh sb="0" eb="3">
      <t>タイヨウコウ</t>
    </rPh>
    <rPh sb="3" eb="5">
      <t>ハツデン</t>
    </rPh>
    <phoneticPr fontId="3"/>
  </si>
  <si>
    <t>○○電力株式会社（非FIT）</t>
  </si>
  <si>
    <t>（既築住宅のみ）
　市が認定する，環境価値を市域に帰属する事業者に販売します</t>
    <rPh sb="1" eb="3">
      <t>キチク</t>
    </rPh>
    <rPh sb="3" eb="5">
      <t>ジュウタク</t>
    </rPh>
    <phoneticPr fontId="2"/>
  </si>
  <si>
    <t>余剰電力の売電先</t>
    <rPh sb="0" eb="2">
      <t>ヨジョウ</t>
    </rPh>
    <rPh sb="2" eb="4">
      <t>デンリョク</t>
    </rPh>
    <rPh sb="5" eb="7">
      <t>バイデン</t>
    </rPh>
    <rPh sb="7" eb="8">
      <t>サキ</t>
    </rPh>
    <phoneticPr fontId="3"/>
  </si>
  <si>
    <t>(E)</t>
    <phoneticPr fontId="2"/>
  </si>
  <si>
    <r>
      <t xml:space="preserve">補 助 単 価
</t>
    </r>
    <r>
      <rPr>
        <sz val="10"/>
        <color theme="1"/>
        <rFont val="ＭＳ 明朝"/>
        <family val="1"/>
        <charset val="128"/>
      </rPr>
      <t>※既築・新築の
いずれかに記入</t>
    </r>
    <rPh sb="0" eb="1">
      <t>ホ</t>
    </rPh>
    <rPh sb="2" eb="3">
      <t>スケ</t>
    </rPh>
    <rPh sb="4" eb="5">
      <t>タン</t>
    </rPh>
    <rPh sb="6" eb="7">
      <t>アタイ</t>
    </rPh>
    <rPh sb="10" eb="12">
      <t>キチク</t>
    </rPh>
    <rPh sb="13" eb="15">
      <t>シンチク</t>
    </rPh>
    <rPh sb="22" eb="24">
      <t>キニュウ</t>
    </rPh>
    <phoneticPr fontId="3"/>
  </si>
  <si>
    <t>設置事業者</t>
    <rPh sb="0" eb="2">
      <t>セッチ</t>
    </rPh>
    <rPh sb="2" eb="5">
      <t>ジギョウシャ</t>
    </rPh>
    <phoneticPr fontId="2"/>
  </si>
  <si>
    <t>○○株式会社</t>
    <rPh sb="2" eb="6">
      <t>カブシキガイシャ</t>
    </rPh>
    <phoneticPr fontId="2"/>
  </si>
  <si>
    <t>栃木　太郎</t>
    <rPh sb="0" eb="2">
      <t>トチギ</t>
    </rPh>
    <rPh sb="3" eb="5">
      <t>タロウ</t>
    </rPh>
    <phoneticPr fontId="2"/>
  </si>
  <si>
    <t>同上</t>
    <rPh sb="0" eb="2">
      <t>ドウジョウ</t>
    </rPh>
    <phoneticPr fontId="2"/>
  </si>
  <si>
    <t>補助金交付申請額</t>
    <rPh sb="0" eb="3">
      <t>ホジョキン</t>
    </rPh>
    <rPh sb="3" eb="5">
      <t>コウフ</t>
    </rPh>
    <rPh sb="5" eb="7">
      <t>シンセイ</t>
    </rPh>
    <rPh sb="7" eb="8">
      <t>ガク</t>
    </rPh>
    <phoneticPr fontId="2"/>
  </si>
  <si>
    <t>メーカー名</t>
    <rPh sb="4" eb="5">
      <t>メイ</t>
    </rPh>
    <phoneticPr fontId="2"/>
  </si>
  <si>
    <t>蓄電容量</t>
    <rPh sb="0" eb="2">
      <t>チクデン</t>
    </rPh>
    <rPh sb="2" eb="4">
      <t>ヨウリョウ</t>
    </rPh>
    <phoneticPr fontId="2"/>
  </si>
  <si>
    <t>kWh</t>
    <phoneticPr fontId="2"/>
  </si>
  <si>
    <t>パッケージ型番</t>
    <rPh sb="5" eb="7">
      <t>カタバン</t>
    </rPh>
    <phoneticPr fontId="2"/>
  </si>
  <si>
    <t>設置セット数</t>
    <rPh sb="0" eb="2">
      <t>セッチ</t>
    </rPh>
    <rPh sb="5" eb="6">
      <t>スウ</t>
    </rPh>
    <phoneticPr fontId="2"/>
  </si>
  <si>
    <t>ｾｯﾄ</t>
    <phoneticPr fontId="3"/>
  </si>
  <si>
    <t>○○○</t>
    <phoneticPr fontId="2"/>
  </si>
  <si>
    <t>補 助 単 価</t>
    <rPh sb="0" eb="1">
      <t>ホ</t>
    </rPh>
    <rPh sb="2" eb="3">
      <t>スケ</t>
    </rPh>
    <rPh sb="4" eb="5">
      <t>タン</t>
    </rPh>
    <rPh sb="6" eb="7">
      <t>アタイ</t>
    </rPh>
    <phoneticPr fontId="3"/>
  </si>
  <si>
    <r>
      <t xml:space="preserve">太陽電池の公称最大出力（合計）
</t>
    </r>
    <r>
      <rPr>
        <sz val="10"/>
        <color theme="1"/>
        <rFont val="ＭＳ 明朝"/>
        <family val="1"/>
        <charset val="128"/>
      </rPr>
      <t>※小数点第２位以下切り捨て</t>
    </r>
    <rPh sb="0" eb="2">
      <t>タイヨウ</t>
    </rPh>
    <rPh sb="2" eb="4">
      <t>デンチ</t>
    </rPh>
    <rPh sb="5" eb="7">
      <t>コウショウ</t>
    </rPh>
    <rPh sb="7" eb="9">
      <t>サイダイ</t>
    </rPh>
    <rPh sb="9" eb="11">
      <t>シュツリョク</t>
    </rPh>
    <rPh sb="12" eb="14">
      <t>ゴウケイ</t>
    </rPh>
    <rPh sb="17" eb="20">
      <t>ショウスウテン</t>
    </rPh>
    <rPh sb="20" eb="21">
      <t>ダイ</t>
    </rPh>
    <rPh sb="22" eb="25">
      <t>イイカ</t>
    </rPh>
    <rPh sb="25" eb="26">
      <t>キ</t>
    </rPh>
    <rPh sb="27" eb="28">
      <t>ス</t>
    </rPh>
    <phoneticPr fontId="3"/>
  </si>
  <si>
    <t>補助金交付申請額</t>
    <phoneticPr fontId="2"/>
  </si>
  <si>
    <t>共通</t>
    <rPh sb="0" eb="2">
      <t>キョウツウ</t>
    </rPh>
    <phoneticPr fontId="2"/>
  </si>
  <si>
    <t>定置型蓄電池</t>
    <rPh sb="0" eb="2">
      <t>テイチ</t>
    </rPh>
    <rPh sb="2" eb="3">
      <t>ガタ</t>
    </rPh>
    <rPh sb="3" eb="6">
      <t>チクデンチ</t>
    </rPh>
    <phoneticPr fontId="2"/>
  </si>
  <si>
    <t>【添付書類チェック欄】</t>
    <rPh sb="1" eb="3">
      <t>テンプ</t>
    </rPh>
    <rPh sb="3" eb="5">
      <t>ショルイ</t>
    </rPh>
    <rPh sb="9" eb="10">
      <t>ラン</t>
    </rPh>
    <phoneticPr fontId="2"/>
  </si>
  <si>
    <t>状　況</t>
    <rPh sb="0" eb="1">
      <t>ジョウ</t>
    </rPh>
    <rPh sb="2" eb="3">
      <t>キョウ</t>
    </rPh>
    <phoneticPr fontId="3"/>
  </si>
  <si>
    <t>補 助 金 名</t>
    <rPh sb="0" eb="1">
      <t>ホ</t>
    </rPh>
    <rPh sb="2" eb="3">
      <t>スケ</t>
    </rPh>
    <rPh sb="4" eb="5">
      <t>カネ</t>
    </rPh>
    <phoneticPr fontId="3"/>
  </si>
  <si>
    <t>確 認 事 項</t>
    <rPh sb="0" eb="1">
      <t>アキラ</t>
    </rPh>
    <rPh sb="2" eb="3">
      <t>ニン</t>
    </rPh>
    <rPh sb="4" eb="5">
      <t>コト</t>
    </rPh>
    <rPh sb="6" eb="7">
      <t>コウ</t>
    </rPh>
    <phoneticPr fontId="3"/>
  </si>
  <si>
    <t>国の太陽光発電システム等への補助金の交付は受けません</t>
    <phoneticPr fontId="3"/>
  </si>
  <si>
    <t>太陽光
発電
システム</t>
    <rPh sb="0" eb="3">
      <t>タイヨウコウ</t>
    </rPh>
    <rPh sb="4" eb="6">
      <t>ハツデン</t>
    </rPh>
    <phoneticPr fontId="2"/>
  </si>
  <si>
    <t>定置型
蓄電池</t>
    <rPh sb="0" eb="2">
      <t>テイチ</t>
    </rPh>
    <rPh sb="2" eb="3">
      <t>ガタ</t>
    </rPh>
    <rPh sb="4" eb="7">
      <t>チクデンチ</t>
    </rPh>
    <phoneticPr fontId="2"/>
  </si>
  <si>
    <t>様式第４号</t>
    <phoneticPr fontId="2"/>
  </si>
  <si>
    <t>設備の
設置場所</t>
    <rPh sb="0" eb="2">
      <t>セツビ</t>
    </rPh>
    <rPh sb="4" eb="6">
      <t>セッチ</t>
    </rPh>
    <rPh sb="6" eb="8">
      <t>バショ</t>
    </rPh>
    <phoneticPr fontId="2"/>
  </si>
  <si>
    <t>自己所有型</t>
    <rPh sb="0" eb="2">
      <t>ジコ</t>
    </rPh>
    <rPh sb="2" eb="4">
      <t>ショユウ</t>
    </rPh>
    <rPh sb="4" eb="5">
      <t>ガタ</t>
    </rPh>
    <phoneticPr fontId="2"/>
  </si>
  <si>
    <t>消費税</t>
    <rPh sb="0" eb="3">
      <t>ショウヒゼイ</t>
    </rPh>
    <phoneticPr fontId="2"/>
  </si>
  <si>
    <r>
      <t>合計</t>
    </r>
    <r>
      <rPr>
        <b/>
        <u/>
        <sz val="12"/>
        <color theme="1"/>
        <rFont val="ＭＳ 明朝"/>
        <family val="1"/>
        <charset val="128"/>
      </rPr>
      <t>（領収金額）</t>
    </r>
    <rPh sb="0" eb="2">
      <t>ゴウケイ</t>
    </rPh>
    <rPh sb="3" eb="5">
      <t>リョウシュウ</t>
    </rPh>
    <rPh sb="5" eb="7">
      <t>キンガク</t>
    </rPh>
    <phoneticPr fontId="2"/>
  </si>
  <si>
    <t>事 業 費</t>
    <rPh sb="0" eb="1">
      <t>コト</t>
    </rPh>
    <rPh sb="2" eb="3">
      <t>ゴウ</t>
    </rPh>
    <rPh sb="4" eb="5">
      <t>ヒ</t>
    </rPh>
    <phoneticPr fontId="2"/>
  </si>
  <si>
    <r>
      <t>令和　</t>
    </r>
    <r>
      <rPr>
        <sz val="12"/>
        <color rgb="FFFF0000"/>
        <rFont val="ＭＳ 明朝"/>
        <family val="1"/>
        <charset val="128"/>
      </rPr>
      <t>○</t>
    </r>
    <r>
      <rPr>
        <sz val="12"/>
        <color theme="1"/>
        <rFont val="ＭＳ 明朝"/>
        <family val="1"/>
        <charset val="128"/>
      </rPr>
      <t>　年　</t>
    </r>
    <r>
      <rPr>
        <sz val="12"/>
        <color rgb="FFFF0000"/>
        <rFont val="ＭＳ 明朝"/>
        <family val="1"/>
        <charset val="128"/>
      </rPr>
      <t>○</t>
    </r>
    <r>
      <rPr>
        <sz val="12"/>
        <color theme="1"/>
        <rFont val="ＭＳ 明朝"/>
        <family val="1"/>
        <charset val="128"/>
      </rPr>
      <t>　月　</t>
    </r>
    <r>
      <rPr>
        <sz val="12"/>
        <color rgb="FFFF0000"/>
        <rFont val="ＭＳ 明朝"/>
        <family val="1"/>
        <charset val="128"/>
      </rPr>
      <t>○</t>
    </r>
    <r>
      <rPr>
        <sz val="12"/>
        <color theme="1"/>
        <rFont val="ＭＳ 明朝"/>
        <family val="1"/>
        <charset val="128"/>
      </rPr>
      <t>　日</t>
    </r>
    <rPh sb="0" eb="2">
      <t>レイワ</t>
    </rPh>
    <rPh sb="5" eb="6">
      <t>ネン</t>
    </rPh>
    <rPh sb="9" eb="10">
      <t>ガツ</t>
    </rPh>
    <rPh sb="13" eb="14">
      <t>ニチ</t>
    </rPh>
    <phoneticPr fontId="2"/>
  </si>
  <si>
    <t>事業完了日（保証開始日）</t>
    <rPh sb="0" eb="2">
      <t>ジギョウ</t>
    </rPh>
    <rPh sb="2" eb="4">
      <t>カンリョウ</t>
    </rPh>
    <rPh sb="4" eb="5">
      <t>ビ</t>
    </rPh>
    <rPh sb="6" eb="8">
      <t>ホショウ</t>
    </rPh>
    <rPh sb="8" eb="11">
      <t>カイシビ</t>
    </rPh>
    <phoneticPr fontId="3"/>
  </si>
  <si>
    <t>設備導入方法
（契約年数）</t>
    <rPh sb="0" eb="2">
      <t>セツビ</t>
    </rPh>
    <rPh sb="2" eb="4">
      <t>ドウニュウ</t>
    </rPh>
    <rPh sb="4" eb="6">
      <t>ホウホウ</t>
    </rPh>
    <rPh sb="8" eb="10">
      <t>ケイヤク</t>
    </rPh>
    <rPh sb="10" eb="12">
      <t>ネンスウ</t>
    </rPh>
    <phoneticPr fontId="2"/>
  </si>
  <si>
    <t>メーカー名</t>
    <rPh sb="4" eb="5">
      <t>メイ</t>
    </rPh>
    <phoneticPr fontId="2"/>
  </si>
  <si>
    <t>型式名</t>
    <rPh sb="0" eb="2">
      <t>カタシキ</t>
    </rPh>
    <rPh sb="2" eb="3">
      <t>メイ</t>
    </rPh>
    <phoneticPr fontId="2"/>
  </si>
  <si>
    <t>①</t>
    <phoneticPr fontId="2"/>
  </si>
  <si>
    <t>②</t>
    <phoneticPr fontId="2"/>
  </si>
  <si>
    <t>③</t>
    <phoneticPr fontId="2"/>
  </si>
  <si>
    <t>④</t>
    <phoneticPr fontId="2"/>
  </si>
  <si>
    <t>太陽電池</t>
    <rPh sb="0" eb="2">
      <t>タイヨウ</t>
    </rPh>
    <rPh sb="2" eb="4">
      <t>デンチ</t>
    </rPh>
    <phoneticPr fontId="3"/>
  </si>
  <si>
    <t>公称最大出力と使用枚数</t>
    <rPh sb="0" eb="6">
      <t>コウショウサイダイシュツリョク</t>
    </rPh>
    <rPh sb="7" eb="9">
      <t>シヨウ</t>
    </rPh>
    <rPh sb="9" eb="11">
      <t>マイスウ</t>
    </rPh>
    <phoneticPr fontId="2"/>
  </si>
  <si>
    <t>Ｗ</t>
    <phoneticPr fontId="2"/>
  </si>
  <si>
    <t>×</t>
    <phoneticPr fontId="2"/>
  </si>
  <si>
    <t>枚</t>
    <rPh sb="0" eb="1">
      <t>マイ</t>
    </rPh>
    <phoneticPr fontId="2"/>
  </si>
  <si>
    <t>＝</t>
    <phoneticPr fontId="2"/>
  </si>
  <si>
    <t>○○</t>
  </si>
  <si>
    <t>○○○○</t>
    <phoneticPr fontId="2"/>
  </si>
  <si>
    <t>公称最大出力の合計</t>
    <rPh sb="7" eb="9">
      <t>ゴウケイ</t>
    </rPh>
    <phoneticPr fontId="2"/>
  </si>
  <si>
    <t>kW</t>
    <phoneticPr fontId="2"/>
  </si>
  <si>
    <t>定格出力</t>
    <rPh sb="0" eb="2">
      <t>テイカク</t>
    </rPh>
    <rPh sb="2" eb="4">
      <t>シュツリョク</t>
    </rPh>
    <phoneticPr fontId="2"/>
  </si>
  <si>
    <t>定格出力の合計</t>
    <rPh sb="0" eb="2">
      <t>テイカク</t>
    </rPh>
    <rPh sb="5" eb="7">
      <t>ゴウケイ</t>
    </rPh>
    <phoneticPr fontId="2"/>
  </si>
  <si>
    <t>モジュールの枚数が確認できる配置図</t>
    <rPh sb="6" eb="8">
      <t>マイスウ</t>
    </rPh>
    <rPh sb="9" eb="11">
      <t>カクニン</t>
    </rPh>
    <rPh sb="14" eb="17">
      <t>ハイチズ</t>
    </rPh>
    <phoneticPr fontId="2"/>
  </si>
  <si>
    <t>電力会社が通知又は発行する系統連系開始日等が記載されている書類等の写し</t>
    <rPh sb="0" eb="2">
      <t>デンリョク</t>
    </rPh>
    <rPh sb="2" eb="4">
      <t>カイシャ</t>
    </rPh>
    <rPh sb="5" eb="7">
      <t>ツウチ</t>
    </rPh>
    <rPh sb="7" eb="8">
      <t>マタ</t>
    </rPh>
    <rPh sb="9" eb="11">
      <t>ハッコウ</t>
    </rPh>
    <rPh sb="13" eb="15">
      <t>ケイトウ</t>
    </rPh>
    <rPh sb="15" eb="17">
      <t>レンケイ</t>
    </rPh>
    <rPh sb="17" eb="20">
      <t>カイシビ</t>
    </rPh>
    <rPh sb="20" eb="21">
      <t>トウ</t>
    </rPh>
    <rPh sb="22" eb="24">
      <t>キサイ</t>
    </rPh>
    <rPh sb="29" eb="31">
      <t>ショルイ</t>
    </rPh>
    <rPh sb="31" eb="32">
      <t>トウ</t>
    </rPh>
    <rPh sb="33" eb="34">
      <t>ウツ</t>
    </rPh>
    <phoneticPr fontId="2"/>
  </si>
  <si>
    <t>当該機器の保証書の写し</t>
    <phoneticPr fontId="2"/>
  </si>
  <si>
    <t>太陽光発電システムと直接連系することが確認できる書類（単線結線図等）</t>
    <phoneticPr fontId="2"/>
  </si>
  <si>
    <t>契約書及び契約内訳書の写し</t>
    <phoneticPr fontId="2"/>
  </si>
  <si>
    <t>当該設備の設置に係る領収書の写し</t>
    <phoneticPr fontId="2"/>
  </si>
  <si>
    <t>余剰電力を市が認定する環境価値を市域に帰属する事業者に販売することが確認できる書類　※既築の場合</t>
    <rPh sb="0" eb="2">
      <t>ヨジョウ</t>
    </rPh>
    <rPh sb="2" eb="4">
      <t>デンリョク</t>
    </rPh>
    <rPh sb="5" eb="6">
      <t>シ</t>
    </rPh>
    <rPh sb="7" eb="9">
      <t>ニンテイ</t>
    </rPh>
    <rPh sb="11" eb="13">
      <t>カンキョウ</t>
    </rPh>
    <rPh sb="13" eb="15">
      <t>カチ</t>
    </rPh>
    <rPh sb="16" eb="18">
      <t>シイキ</t>
    </rPh>
    <rPh sb="19" eb="21">
      <t>キゾク</t>
    </rPh>
    <rPh sb="23" eb="26">
      <t>ジギョウシャ</t>
    </rPh>
    <rPh sb="27" eb="29">
      <t>ハンバイ</t>
    </rPh>
    <rPh sb="34" eb="36">
      <t>カクニン</t>
    </rPh>
    <rPh sb="39" eb="41">
      <t>ショルイ</t>
    </rPh>
    <rPh sb="43" eb="45">
      <t>キチク</t>
    </rPh>
    <rPh sb="46" eb="48">
      <t>バアイ</t>
    </rPh>
    <phoneticPr fontId="2"/>
  </si>
  <si>
    <t>パワー
コンディショナー</t>
    <phoneticPr fontId="3"/>
  </si>
  <si>
    <r>
      <t xml:space="preserve">30,000円×(A)
</t>
    </r>
    <r>
      <rPr>
        <sz val="9"/>
        <color theme="1"/>
        <rFont val="ＭＳ 明朝"/>
        <family val="1"/>
        <charset val="128"/>
      </rPr>
      <t>　　　　　※上限8kW</t>
    </r>
    <rPh sb="18" eb="20">
      <t>ジョウゲン</t>
    </rPh>
    <phoneticPr fontId="2"/>
  </si>
  <si>
    <r>
      <t>70,000円×(C)
　　　　</t>
    </r>
    <r>
      <rPr>
        <sz val="9"/>
        <color theme="1"/>
        <rFont val="ＭＳ 明朝"/>
        <family val="1"/>
        <charset val="128"/>
      </rPr>
      <t>※上限4kW</t>
    </r>
    <rPh sb="17" eb="19">
      <t>ジョウゲン</t>
    </rPh>
    <phoneticPr fontId="2"/>
  </si>
  <si>
    <r>
      <t>10,000円×(A)
　　　　</t>
    </r>
    <r>
      <rPr>
        <sz val="9"/>
        <color theme="1"/>
        <rFont val="ＭＳ 明朝"/>
        <family val="1"/>
        <charset val="128"/>
      </rPr>
      <t>※上限8kW</t>
    </r>
    <rPh sb="17" eb="19">
      <t>ジョウゲン</t>
    </rPh>
    <phoneticPr fontId="2"/>
  </si>
  <si>
    <t>TEL</t>
    <phoneticPr fontId="2"/>
  </si>
  <si>
    <t>氏名</t>
    <rPh sb="0" eb="2">
      <t>シメイ</t>
    </rPh>
    <phoneticPr fontId="2"/>
  </si>
  <si>
    <t>栃木　花子</t>
    <rPh sb="0" eb="2">
      <t>トチギ</t>
    </rPh>
    <rPh sb="3" eb="5">
      <t>ハナコ</t>
    </rPh>
    <phoneticPr fontId="2"/>
  </si>
  <si>
    <t>建築区分</t>
    <rPh sb="0" eb="2">
      <t>ケンチク</t>
    </rPh>
    <rPh sb="2" eb="4">
      <t>クブン</t>
    </rPh>
    <phoneticPr fontId="3"/>
  </si>
  <si>
    <r>
      <t xml:space="preserve">蓄　電　容　量 （　定　格　容　量　）
</t>
    </r>
    <r>
      <rPr>
        <sz val="10"/>
        <color theme="1"/>
        <rFont val="ＭＳ 明朝"/>
        <family val="1"/>
        <charset val="128"/>
      </rPr>
      <t>※小数点第２位以下切り捨て</t>
    </r>
    <rPh sb="10" eb="11">
      <t>サダム</t>
    </rPh>
    <rPh sb="12" eb="13">
      <t>カク</t>
    </rPh>
    <rPh sb="14" eb="15">
      <t>カタチ</t>
    </rPh>
    <rPh sb="16" eb="17">
      <t>リョウ</t>
    </rPh>
    <phoneticPr fontId="3"/>
  </si>
  <si>
    <t>法定耐用年数まで使用することが分かる書類　※リースモデル，PPAモデルの場合</t>
    <rPh sb="0" eb="6">
      <t>ホウテイタイヨウネンスウ</t>
    </rPh>
    <rPh sb="8" eb="10">
      <t>シヨウ</t>
    </rPh>
    <rPh sb="15" eb="16">
      <t>ワ</t>
    </rPh>
    <rPh sb="18" eb="20">
      <t>ショルイ</t>
    </rPh>
    <rPh sb="36" eb="38">
      <t>バアイ</t>
    </rPh>
    <phoneticPr fontId="2"/>
  </si>
  <si>
    <t>本人に
つながらない
場合</t>
    <rPh sb="0" eb="2">
      <t>ホンニン</t>
    </rPh>
    <rPh sb="11" eb="13">
      <t>バアイ</t>
    </rPh>
    <phoneticPr fontId="2"/>
  </si>
  <si>
    <t>合　計</t>
    <rPh sb="0" eb="1">
      <t>ア</t>
    </rPh>
    <rPh sb="2" eb="3">
      <t>ケイ</t>
    </rPh>
    <phoneticPr fontId="2"/>
  </si>
  <si>
    <t>(B)</t>
    <phoneticPr fontId="2"/>
  </si>
  <si>
    <t>(C)</t>
    <phoneticPr fontId="2"/>
  </si>
  <si>
    <t>(D)</t>
    <phoneticPr fontId="2"/>
  </si>
  <si>
    <t>円</t>
    <rPh sb="0" eb="1">
      <t>エン</t>
    </rPh>
    <phoneticPr fontId="2"/>
  </si>
  <si>
    <t>リースモデル（　  年）　</t>
    <rPh sb="10" eb="11">
      <t>ネン</t>
    </rPh>
    <phoneticPr fontId="2"/>
  </si>
  <si>
    <t>PPAモデル（　  年）　</t>
    <phoneticPr fontId="2"/>
  </si>
  <si>
    <r>
      <t xml:space="preserve">生年月日
</t>
    </r>
    <r>
      <rPr>
        <sz val="9"/>
        <color theme="1"/>
        <rFont val="ＭＳ 明朝"/>
        <family val="1"/>
        <charset val="128"/>
      </rPr>
      <t>(自己所有型の場合)</t>
    </r>
    <rPh sb="0" eb="2">
      <t>セイネン</t>
    </rPh>
    <rPh sb="2" eb="4">
      <t>ガッピ</t>
    </rPh>
    <rPh sb="6" eb="8">
      <t>ジコ</t>
    </rPh>
    <rPh sb="8" eb="10">
      <t>ショユウ</t>
    </rPh>
    <rPh sb="10" eb="11">
      <t>ガタ</t>
    </rPh>
    <rPh sb="12" eb="14">
      <t>バアイ</t>
    </rPh>
    <phoneticPr fontId="2"/>
  </si>
  <si>
    <t>事業完了日（連系開始日等）</t>
    <rPh sb="0" eb="2">
      <t>ジギョウ</t>
    </rPh>
    <rPh sb="2" eb="4">
      <t>カンリョウ</t>
    </rPh>
    <rPh sb="4" eb="5">
      <t>ビ</t>
    </rPh>
    <rPh sb="6" eb="8">
      <t>レンケイ</t>
    </rPh>
    <rPh sb="8" eb="11">
      <t>カイシビ</t>
    </rPh>
    <rPh sb="11" eb="12">
      <t>トウ</t>
    </rPh>
    <phoneticPr fontId="3"/>
  </si>
  <si>
    <t>蓄電池情報</t>
    <rPh sb="0" eb="5">
      <t>チクデンチジョウホウ</t>
    </rPh>
    <phoneticPr fontId="2"/>
  </si>
  <si>
    <t>SII登録内容</t>
    <rPh sb="3" eb="7">
      <t>トウロクナイヨウ</t>
    </rPh>
    <phoneticPr fontId="2"/>
  </si>
  <si>
    <t>型式</t>
    <rPh sb="0" eb="2">
      <t>カタシキ</t>
    </rPh>
    <phoneticPr fontId="2"/>
  </si>
  <si>
    <t>＊＊＊＊＊＊＊＊</t>
    <phoneticPr fontId="2"/>
  </si>
  <si>
    <r>
      <t>補助対象</t>
    </r>
    <r>
      <rPr>
        <b/>
        <u/>
        <sz val="12"/>
        <color theme="1"/>
        <rFont val="ＭＳ 明朝"/>
        <family val="1"/>
        <charset val="128"/>
      </rPr>
      <t>外</t>
    </r>
    <r>
      <rPr>
        <sz val="12"/>
        <color theme="1"/>
        <rFont val="ＭＳ 明朝"/>
        <family val="1"/>
        <charset val="128"/>
      </rPr>
      <t xml:space="preserve">経費
</t>
    </r>
    <r>
      <rPr>
        <sz val="10"/>
        <color theme="1"/>
        <rFont val="ＭＳ 明朝"/>
        <family val="1"/>
        <charset val="128"/>
      </rPr>
      <t>※(C)以外の経費（税抜き）</t>
    </r>
    <rPh sb="0" eb="2">
      <t>ホジョ</t>
    </rPh>
    <rPh sb="2" eb="4">
      <t>タイショウ</t>
    </rPh>
    <rPh sb="4" eb="5">
      <t>ガイ</t>
    </rPh>
    <rPh sb="5" eb="7">
      <t>ケイヒ</t>
    </rPh>
    <rPh sb="18" eb="19">
      <t>ゼイ</t>
    </rPh>
    <rPh sb="19" eb="20">
      <t>ヌ</t>
    </rPh>
    <phoneticPr fontId="2"/>
  </si>
  <si>
    <t>（F)</t>
    <phoneticPr fontId="2"/>
  </si>
  <si>
    <r>
      <t xml:space="preserve">20,000円×（F）
　　　　　 </t>
    </r>
    <r>
      <rPr>
        <sz val="9"/>
        <color theme="1"/>
        <rFont val="ＭＳ 明朝"/>
        <family val="1"/>
        <charset val="128"/>
      </rPr>
      <t>※上限10kWh</t>
    </r>
    <rPh sb="6" eb="7">
      <t>エン</t>
    </rPh>
    <rPh sb="19" eb="21">
      <t>ジョウゲン</t>
    </rPh>
    <phoneticPr fontId="2"/>
  </si>
  <si>
    <r>
      <t xml:space="preserve">51,600円×（F）
　　　　　 </t>
    </r>
    <r>
      <rPr>
        <sz val="9"/>
        <color theme="1"/>
        <rFont val="ＭＳ 明朝"/>
        <family val="1"/>
        <charset val="128"/>
      </rPr>
      <t>※上限5kWh</t>
    </r>
    <rPh sb="6" eb="7">
      <t>エン</t>
    </rPh>
    <rPh sb="19" eb="21">
      <t>ジョウゲン</t>
    </rPh>
    <phoneticPr fontId="2"/>
  </si>
  <si>
    <t>（G)</t>
    <phoneticPr fontId="2"/>
  </si>
  <si>
    <t>（H)</t>
    <phoneticPr fontId="3"/>
  </si>
  <si>
    <r>
      <t>補助対象</t>
    </r>
    <r>
      <rPr>
        <b/>
        <u/>
        <sz val="12"/>
        <color theme="1"/>
        <rFont val="ＭＳ 明朝"/>
        <family val="1"/>
        <charset val="128"/>
      </rPr>
      <t>外</t>
    </r>
    <r>
      <rPr>
        <sz val="12"/>
        <color theme="1"/>
        <rFont val="ＭＳ 明朝"/>
        <family val="1"/>
        <charset val="128"/>
      </rPr>
      <t xml:space="preserve">経費
</t>
    </r>
    <r>
      <rPr>
        <sz val="10"/>
        <color theme="1"/>
        <rFont val="ＭＳ 明朝"/>
        <family val="1"/>
        <charset val="128"/>
      </rPr>
      <t>※(H)以外の経費（税抜き）</t>
    </r>
    <rPh sb="0" eb="2">
      <t>ホジョ</t>
    </rPh>
    <rPh sb="2" eb="4">
      <t>タイショウ</t>
    </rPh>
    <rPh sb="4" eb="5">
      <t>ガイ</t>
    </rPh>
    <rPh sb="5" eb="7">
      <t>ケイヒ</t>
    </rPh>
    <rPh sb="12" eb="14">
      <t>イガイ</t>
    </rPh>
    <rPh sb="15" eb="17">
      <t>ケイヒ</t>
    </rPh>
    <rPh sb="18" eb="19">
      <t>ゼイ</t>
    </rPh>
    <rPh sb="19" eb="20">
      <t>ヌ</t>
    </rPh>
    <phoneticPr fontId="2"/>
  </si>
  <si>
    <t>(I)</t>
    <phoneticPr fontId="2"/>
  </si>
  <si>
    <t>（J)</t>
    <phoneticPr fontId="2"/>
  </si>
  <si>
    <t>補助金交付申請額 合計
【　（E）＋（J）　】</t>
    <rPh sb="0" eb="3">
      <t>ホジョキン</t>
    </rPh>
    <rPh sb="3" eb="5">
      <t>コウフ</t>
    </rPh>
    <rPh sb="5" eb="8">
      <t>シンセイガク</t>
    </rPh>
    <rPh sb="9" eb="11">
      <t>ゴウケイ</t>
    </rPh>
    <phoneticPr fontId="3"/>
  </si>
  <si>
    <t>確認事項</t>
    <rPh sb="0" eb="4">
      <t>カクニンジコウ</t>
    </rPh>
    <phoneticPr fontId="2"/>
  </si>
  <si>
    <r>
      <t>　　　　年　　　　月　　　</t>
    </r>
    <r>
      <rPr>
        <sz val="12"/>
        <color rgb="FFFF0000"/>
        <rFont val="ＭＳ 明朝"/>
        <family val="1"/>
        <charset val="128"/>
      </rPr>
      <t>　</t>
    </r>
    <r>
      <rPr>
        <sz val="12"/>
        <color theme="1"/>
        <rFont val="ＭＳ 明朝"/>
        <family val="1"/>
        <charset val="128"/>
      </rPr>
      <t>　日</t>
    </r>
    <rPh sb="4" eb="5">
      <t>ネン</t>
    </rPh>
    <rPh sb="9" eb="10">
      <t>ガツ</t>
    </rPh>
    <rPh sb="15" eb="16">
      <t>ニチ</t>
    </rPh>
    <phoneticPr fontId="2"/>
  </si>
  <si>
    <r>
      <t>〒　　　</t>
    </r>
    <r>
      <rPr>
        <sz val="12"/>
        <color rgb="FFFF0000"/>
        <rFont val="ＭＳ 明朝"/>
        <family val="1"/>
        <charset val="128"/>
      </rPr>
      <t>　</t>
    </r>
    <r>
      <rPr>
        <sz val="12"/>
        <color theme="1"/>
        <rFont val="ＭＳ 明朝"/>
        <family val="1"/>
        <charset val="128"/>
      </rPr>
      <t>－　</t>
    </r>
    <phoneticPr fontId="2"/>
  </si>
  <si>
    <t>　－　　　　－　</t>
    <phoneticPr fontId="2"/>
  </si>
  <si>
    <t>－　　　　　　－　</t>
  </si>
  <si>
    <t>－　　　　　　－　</t>
    <phoneticPr fontId="2"/>
  </si>
  <si>
    <t>令和　　　年　　　月　　　日</t>
    <rPh sb="0" eb="2">
      <t>レイワ</t>
    </rPh>
    <rPh sb="5" eb="6">
      <t>ネン</t>
    </rPh>
    <rPh sb="9" eb="10">
      <t>ガツ</t>
    </rPh>
    <rPh sb="13" eb="14">
      <t>ニチ</t>
    </rPh>
    <phoneticPr fontId="2"/>
  </si>
  <si>
    <r>
      <t xml:space="preserve">補助対象経費(税抜き）
</t>
    </r>
    <r>
      <rPr>
        <sz val="11"/>
        <color theme="1"/>
        <rFont val="ＭＳ 明朝"/>
        <family val="1"/>
        <charset val="128"/>
      </rPr>
      <t>（設備費＋工事費）</t>
    </r>
    <rPh sb="0" eb="2">
      <t>ホジョ</t>
    </rPh>
    <rPh sb="2" eb="4">
      <t>タイショウ</t>
    </rPh>
    <rPh sb="4" eb="6">
      <t>ケイヒ</t>
    </rPh>
    <rPh sb="7" eb="8">
      <t>ゼイ</t>
    </rPh>
    <rPh sb="8" eb="9">
      <t>ヌ</t>
    </rPh>
    <phoneticPr fontId="2"/>
  </si>
  <si>
    <r>
      <t xml:space="preserve">補助対象経費（税抜き）
</t>
    </r>
    <r>
      <rPr>
        <sz val="11"/>
        <color theme="1"/>
        <rFont val="ＭＳ 明朝"/>
        <family val="1"/>
        <charset val="128"/>
      </rPr>
      <t>（設備費＋工事費）</t>
    </r>
    <rPh sb="7" eb="8">
      <t>ゼイ</t>
    </rPh>
    <rPh sb="8" eb="9">
      <t>ヌ</t>
    </rPh>
    <rPh sb="13" eb="15">
      <t>セツビ</t>
    </rPh>
    <rPh sb="15" eb="16">
      <t>ヒ</t>
    </rPh>
    <rPh sb="17" eb="20">
      <t>コウジヒ</t>
    </rPh>
    <phoneticPr fontId="3"/>
  </si>
  <si>
    <r>
      <t xml:space="preserve">  令和　　年　　月　　日付け宇都宮市指令環創第</t>
    </r>
    <r>
      <rPr>
        <sz val="12"/>
        <color rgb="FFFF0000"/>
        <rFont val="ＭＳ 明朝"/>
        <family val="1"/>
        <charset val="128"/>
      </rPr>
      <t>　　　　　</t>
    </r>
    <r>
      <rPr>
        <sz val="12"/>
        <color theme="1"/>
        <rFont val="ＭＳ 明朝"/>
        <family val="1"/>
        <charset val="128"/>
      </rPr>
      <t>号により補助金の交付決定を受けた宇都宮市脱炭</t>
    </r>
    <rPh sb="2" eb="4">
      <t>レイワ</t>
    </rPh>
    <rPh sb="6" eb="7">
      <t>ネン</t>
    </rPh>
    <rPh sb="9" eb="10">
      <t>ガツ</t>
    </rPh>
    <rPh sb="12" eb="13">
      <t>ニチ</t>
    </rPh>
    <rPh sb="13" eb="14">
      <t>ヅ</t>
    </rPh>
    <rPh sb="15" eb="19">
      <t>ウツノミヤシ</t>
    </rPh>
    <rPh sb="19" eb="21">
      <t>シレイ</t>
    </rPh>
    <rPh sb="21" eb="23">
      <t>カンソウ</t>
    </rPh>
    <rPh sb="23" eb="24">
      <t>ダイ</t>
    </rPh>
    <phoneticPr fontId="2"/>
  </si>
  <si>
    <t>素先行地域づくり事業が完了したので，関係書類を添えて報告します。</t>
    <rPh sb="7" eb="9">
      <t>ジギョウ</t>
    </rPh>
    <rPh sb="10" eb="12">
      <t>カンリョウ</t>
    </rPh>
    <rPh sb="17" eb="21">
      <t>カンケイショルイ</t>
    </rPh>
    <rPh sb="22" eb="23">
      <t>ソ</t>
    </rPh>
    <rPh sb="25" eb="27">
      <t>ホウコク</t>
    </rPh>
    <phoneticPr fontId="2"/>
  </si>
  <si>
    <r>
      <t xml:space="preserve">  令和</t>
    </r>
    <r>
      <rPr>
        <sz val="12"/>
        <color rgb="FFFF0000"/>
        <rFont val="ＭＳ 明朝"/>
        <family val="1"/>
        <charset val="128"/>
      </rPr>
      <t>○</t>
    </r>
    <r>
      <rPr>
        <sz val="12"/>
        <color theme="1"/>
        <rFont val="ＭＳ 明朝"/>
        <family val="1"/>
        <charset val="128"/>
      </rPr>
      <t>年</t>
    </r>
    <r>
      <rPr>
        <sz val="12"/>
        <color rgb="FFFF0000"/>
        <rFont val="ＭＳ 明朝"/>
        <family val="1"/>
        <charset val="128"/>
      </rPr>
      <t>○○</t>
    </r>
    <r>
      <rPr>
        <sz val="12"/>
        <color theme="1"/>
        <rFont val="ＭＳ 明朝"/>
        <family val="1"/>
        <charset val="128"/>
      </rPr>
      <t>月</t>
    </r>
    <r>
      <rPr>
        <sz val="12"/>
        <color rgb="FFFF0000"/>
        <rFont val="ＭＳ 明朝"/>
        <family val="1"/>
        <charset val="128"/>
      </rPr>
      <t>○○</t>
    </r>
    <r>
      <rPr>
        <sz val="12"/>
        <color theme="1"/>
        <rFont val="ＭＳ 明朝"/>
        <family val="1"/>
        <charset val="128"/>
      </rPr>
      <t>日付け宇都宮市指令環創第</t>
    </r>
    <r>
      <rPr>
        <sz val="12"/>
        <color rgb="FFFF0000"/>
        <rFont val="ＭＳ 明朝"/>
        <family val="1"/>
        <charset val="128"/>
      </rPr>
      <t>　○○○　</t>
    </r>
    <r>
      <rPr>
        <sz val="12"/>
        <color theme="1"/>
        <rFont val="ＭＳ 明朝"/>
        <family val="1"/>
        <charset val="128"/>
      </rPr>
      <t>号により補助金の交付決定を受けた宇都宮市脱炭</t>
    </r>
    <rPh sb="2" eb="4">
      <t>レイワ</t>
    </rPh>
    <rPh sb="5" eb="6">
      <t>ネン</t>
    </rPh>
    <rPh sb="8" eb="9">
      <t>ガツ</t>
    </rPh>
    <rPh sb="11" eb="12">
      <t>ニチ</t>
    </rPh>
    <rPh sb="12" eb="13">
      <t>ヅ</t>
    </rPh>
    <rPh sb="14" eb="18">
      <t>ウツノミヤシ</t>
    </rPh>
    <rPh sb="18" eb="20">
      <t>シレイ</t>
    </rPh>
    <rPh sb="20" eb="22">
      <t>カンソウ</t>
    </rPh>
    <rPh sb="22" eb="23">
      <t>ダイ</t>
    </rPh>
    <phoneticPr fontId="2"/>
  </si>
  <si>
    <r>
      <t xml:space="preserve">補助対象経費（税抜き）
</t>
    </r>
    <r>
      <rPr>
        <sz val="11"/>
        <color theme="1"/>
        <rFont val="ＭＳ 明朝"/>
        <family val="1"/>
        <charset val="128"/>
      </rPr>
      <t>（設備費＋工事費）</t>
    </r>
    <rPh sb="7" eb="8">
      <t>ゼイ</t>
    </rPh>
    <rPh sb="8" eb="9">
      <t>ヌ</t>
    </rPh>
    <phoneticPr fontId="3"/>
  </si>
  <si>
    <t>(B)と(D)の低い方</t>
    <phoneticPr fontId="2"/>
  </si>
  <si>
    <t>（C）×2/3
※千円未満切り捨て</t>
    <phoneticPr fontId="2"/>
  </si>
  <si>
    <t>(G)と(I)の低い方</t>
    <phoneticPr fontId="2"/>
  </si>
  <si>
    <t>（H)×2/3
※千円未満切り捨て</t>
    <phoneticPr fontId="2"/>
  </si>
  <si>
    <t>宇都宮市脱炭素先行地域づくり事業補助金（家庭向け）　実績報告書</t>
    <rPh sb="0" eb="4">
      <t>ウツノミヤシ</t>
    </rPh>
    <rPh sb="4" eb="7">
      <t>ダツタンソ</t>
    </rPh>
    <rPh sb="7" eb="11">
      <t>センコウチイキ</t>
    </rPh>
    <rPh sb="14" eb="19">
      <t>ジギョウホジョキン</t>
    </rPh>
    <rPh sb="20" eb="23">
      <t>カテイム</t>
    </rPh>
    <rPh sb="26" eb="28">
      <t>ジッセキ</t>
    </rPh>
    <rPh sb="28" eb="30">
      <t>ホウコク</t>
    </rPh>
    <phoneticPr fontId="2"/>
  </si>
  <si>
    <t>　　宇都宮市家庭向け脱炭素化促進補助金（太陽光発電システム）を申請
    予定である。</t>
    <rPh sb="2" eb="6">
      <t>ウツノミヤシ</t>
    </rPh>
    <rPh sb="6" eb="9">
      <t>カテイム</t>
    </rPh>
    <rPh sb="10" eb="19">
      <t>ダツタンソカソクシンホジョキン</t>
    </rPh>
    <rPh sb="20" eb="25">
      <t>タイヨウコウハツデン</t>
    </rPh>
    <rPh sb="31" eb="33">
      <t>シンセイ</t>
    </rPh>
    <rPh sb="38" eb="40">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</si>
</sst>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6"/>
      <name val="游ゴシック"/>
      <family val="2"/>
      <charset val="128"/>
      <scheme val="minor"/>
    </font>
    <font>
      <sz val="12"/>
      <color theme="1"/>
      <name val="ＭＳ 明朝"/>
      <family val="1"/>
      <charset val="128"/>
    </font>
    <font>
      <sz val="12"/>
      <color theme="1"/>
      <name val="ＭＳ Ｐゴシック"/>
      <family val="2"/>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2"/>
      <color rgb="FFFF0000"/>
      <name val="ＭＳ 明朝"/>
      <family val="1"/>
      <charset val="128"/>
    </font>
    <font>
      <sz val="11"/>
      <color rgb="FFFF0000"/>
      <name val="ＭＳ 明朝"/>
      <family val="1"/>
      <charset val="128"/>
    </font>
    <font>
      <sz val="10"/>
      <color rgb="FFFF0000"/>
      <name val="ＭＳ 明朝"/>
      <family val="1"/>
      <charset val="128"/>
    </font>
    <font>
      <sz val="11"/>
      <name val="ＭＳ 明朝"/>
      <family val="1"/>
      <charset val="128"/>
    </font>
    <font>
      <sz val="12"/>
      <name val="ＭＳ 明朝"/>
      <family val="1"/>
      <charset val="128"/>
    </font>
    <font>
      <b/>
      <u/>
      <sz val="12"/>
      <color theme="1"/>
      <name val="ＭＳ 明朝"/>
      <family val="1"/>
      <charset val="128"/>
    </font>
    <font>
      <sz val="10"/>
      <name val="ＭＳ 明朝"/>
      <family val="1"/>
      <charset val="128"/>
    </font>
    <font>
      <sz val="12"/>
      <color theme="1"/>
      <name val="ＭＳ Ｐ明朝"/>
      <family val="1"/>
      <charset val="128"/>
    </font>
  </fonts>
  <fills count="3">
    <fill>
      <patternFill patternType="none"/>
    </fill>
    <fill>
      <patternFill patternType="gray125"/>
    </fill>
    <fill>
      <patternFill patternType="solid">
        <fgColor them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2">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Protection="1">
      <alignment vertical="center"/>
      <protection locked="0"/>
    </xf>
    <xf numFmtId="0" fontId="4" fillId="0" borderId="0" xfId="0" applyFont="1" applyAlignment="1">
      <alignment horizontal="left" vertical="justify" wrapText="1"/>
    </xf>
    <xf numFmtId="0" fontId="4" fillId="0" borderId="3" xfId="0" applyFont="1" applyBorder="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Protection="1">
      <alignment vertical="center"/>
    </xf>
    <xf numFmtId="0" fontId="4" fillId="0" borderId="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Alignment="1">
      <alignment horizontal="left" vertical="center"/>
    </xf>
    <xf numFmtId="0" fontId="11" fillId="0" borderId="2" xfId="0" applyFont="1" applyBorder="1" applyAlignment="1">
      <alignment horizontal="center" vertical="center"/>
    </xf>
    <xf numFmtId="0" fontId="14" fillId="0" borderId="3" xfId="0" applyFont="1" applyFill="1" applyBorder="1" applyAlignment="1">
      <alignment vertical="center"/>
    </xf>
    <xf numFmtId="0" fontId="9" fillId="0" borderId="3" xfId="0" applyFont="1" applyBorder="1" applyAlignment="1" applyProtection="1">
      <alignment vertical="center" shrinkToFit="1"/>
      <protection locked="0"/>
    </xf>
    <xf numFmtId="0" fontId="9" fillId="0" borderId="11" xfId="0" applyFont="1" applyBorder="1" applyAlignment="1" applyProtection="1">
      <alignment vertical="center" shrinkToFit="1"/>
      <protection locked="0"/>
    </xf>
    <xf numFmtId="0" fontId="7" fillId="0" borderId="4" xfId="0" applyFont="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left" vertical="center"/>
    </xf>
    <xf numFmtId="38" fontId="4" fillId="0" borderId="0" xfId="0" applyNumberFormat="1" applyFont="1" applyFill="1" applyBorder="1" applyAlignment="1" applyProtection="1">
      <alignment horizontal="center" vertical="center"/>
      <protection hidden="1"/>
    </xf>
    <xf numFmtId="38" fontId="11" fillId="0" borderId="0" xfId="0" applyNumberFormat="1" applyFont="1" applyFill="1" applyBorder="1" applyAlignment="1" applyProtection="1">
      <alignment horizontal="center" vertical="center"/>
      <protection hidden="1"/>
    </xf>
    <xf numFmtId="0" fontId="4" fillId="0" borderId="0" xfId="0" applyFont="1" applyFill="1" applyBorder="1" applyAlignment="1">
      <alignment horizontal="center" vertical="center" wrapText="1"/>
    </xf>
    <xf numFmtId="0" fontId="4" fillId="0" borderId="2" xfId="0" applyFont="1" applyBorder="1">
      <alignment vertical="center"/>
    </xf>
    <xf numFmtId="0" fontId="5" fillId="0" borderId="0" xfId="0" applyFont="1" applyAlignment="1">
      <alignment vertical="center"/>
    </xf>
    <xf numFmtId="0" fontId="4" fillId="0" borderId="0" xfId="0" applyFont="1" applyBorder="1" applyProtection="1">
      <alignment vertical="center"/>
    </xf>
    <xf numFmtId="0" fontId="4" fillId="0" borderId="0" xfId="0" applyFont="1" applyAlignment="1">
      <alignment vertical="center"/>
    </xf>
    <xf numFmtId="0" fontId="4" fillId="0" borderId="0" xfId="0" applyFont="1" applyAlignment="1">
      <alignment vertical="center" wrapText="1"/>
    </xf>
    <xf numFmtId="0" fontId="4" fillId="0" borderId="1"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1" xfId="0" applyFont="1" applyBorder="1" applyAlignment="1" applyProtection="1">
      <alignment horizontal="center" vertical="center" wrapText="1"/>
      <protection locked="0"/>
    </xf>
    <xf numFmtId="0" fontId="4" fillId="0" borderId="4" xfId="0" applyFont="1" applyFill="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0" fontId="6" fillId="0" borderId="4" xfId="0" applyFont="1" applyFill="1" applyBorder="1" applyAlignment="1">
      <alignmen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4" fillId="0" borderId="4" xfId="0" applyFont="1" applyFill="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5" fillId="0" borderId="3" xfId="0" applyFont="1" applyBorder="1">
      <alignment vertical="center"/>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4" xfId="0" applyFont="1" applyBorder="1" applyAlignment="1" applyProtection="1">
      <alignment vertical="center"/>
      <protection locked="0"/>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4" fillId="0" borderId="0" xfId="0" applyFont="1">
      <alignment vertical="center"/>
    </xf>
    <xf numFmtId="0" fontId="5" fillId="0" borderId="0" xfId="0" applyFont="1">
      <alignment vertical="center"/>
    </xf>
    <xf numFmtId="0" fontId="4" fillId="0" borderId="0" xfId="0" applyFont="1" applyProtection="1">
      <alignment vertical="center"/>
      <protection locked="0"/>
    </xf>
    <xf numFmtId="0" fontId="4" fillId="0" borderId="0" xfId="0" applyFont="1" applyAlignment="1">
      <alignment horizontal="left" vertical="justify" wrapText="1"/>
    </xf>
    <xf numFmtId="0" fontId="4" fillId="0" borderId="3" xfId="0" applyFont="1" applyBorder="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Protection="1">
      <alignment vertical="center"/>
    </xf>
    <xf numFmtId="0" fontId="4" fillId="0" borderId="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Alignment="1">
      <alignment horizontal="left" vertical="center"/>
    </xf>
    <xf numFmtId="0" fontId="11" fillId="0" borderId="2" xfId="0" applyFont="1" applyBorder="1" applyAlignment="1">
      <alignment horizontal="center" vertical="center"/>
    </xf>
    <xf numFmtId="0" fontId="14" fillId="0" borderId="3" xfId="0" applyFont="1" applyFill="1" applyBorder="1" applyAlignment="1">
      <alignment vertical="center"/>
    </xf>
    <xf numFmtId="0" fontId="9" fillId="0" borderId="3" xfId="0" applyFont="1" applyBorder="1" applyAlignment="1" applyProtection="1">
      <alignment vertical="center" shrinkToFit="1"/>
      <protection locked="0"/>
    </xf>
    <xf numFmtId="0" fontId="7" fillId="0" borderId="12" xfId="0" applyFont="1" applyBorder="1" applyAlignment="1" applyProtection="1">
      <alignment vertical="center" wrapText="1"/>
      <protection locked="0"/>
    </xf>
    <xf numFmtId="0" fontId="7" fillId="0" borderId="4" xfId="0" applyFont="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38" fontId="4" fillId="0" borderId="0" xfId="0" applyNumberFormat="1" applyFont="1" applyFill="1" applyBorder="1" applyAlignment="1" applyProtection="1">
      <alignment horizontal="center" vertical="center"/>
      <protection hidden="1"/>
    </xf>
    <xf numFmtId="38" fontId="11" fillId="0" borderId="0" xfId="0" applyNumberFormat="1" applyFont="1" applyFill="1" applyBorder="1" applyAlignment="1" applyProtection="1">
      <alignment horizontal="center" vertical="center"/>
      <protection hidden="1"/>
    </xf>
    <xf numFmtId="0" fontId="4" fillId="0" borderId="0" xfId="0" applyFont="1" applyFill="1" applyBorder="1" applyAlignment="1">
      <alignment horizontal="center" vertical="center" wrapText="1"/>
    </xf>
    <xf numFmtId="0" fontId="4" fillId="0" borderId="2" xfId="0" applyFont="1" applyBorder="1">
      <alignment vertical="center"/>
    </xf>
    <xf numFmtId="0" fontId="5" fillId="0" borderId="0" xfId="0" applyFont="1" applyAlignment="1">
      <alignment vertical="center"/>
    </xf>
    <xf numFmtId="0" fontId="4" fillId="0" borderId="0" xfId="0" applyFont="1" applyBorder="1" applyProtection="1">
      <alignment vertical="center"/>
    </xf>
    <xf numFmtId="0" fontId="6" fillId="0" borderId="4" xfId="0" applyFont="1" applyFill="1" applyBorder="1" applyAlignment="1">
      <alignment vertical="center"/>
    </xf>
    <xf numFmtId="0" fontId="4" fillId="0" borderId="3"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6" xfId="0" applyFont="1" applyFill="1" applyBorder="1" applyAlignment="1">
      <alignment horizontal="center" vertical="center"/>
    </xf>
    <xf numFmtId="0" fontId="9" fillId="0" borderId="11" xfId="0" applyFont="1" applyBorder="1" applyAlignment="1" applyProtection="1">
      <alignment vertical="center" shrinkToFit="1"/>
      <protection locked="0"/>
    </xf>
    <xf numFmtId="0" fontId="4" fillId="2" borderId="30" xfId="0" applyFont="1" applyFill="1" applyBorder="1" applyAlignment="1">
      <alignment horizontal="distributed" vertical="center" wrapText="1"/>
    </xf>
    <xf numFmtId="0" fontId="4" fillId="2" borderId="32" xfId="0" applyFont="1" applyFill="1" applyBorder="1" applyAlignment="1">
      <alignment horizontal="distributed" vertical="center" wrapText="1"/>
    </xf>
    <xf numFmtId="0" fontId="4" fillId="2" borderId="33" xfId="0" applyFont="1" applyFill="1" applyBorder="1" applyAlignment="1">
      <alignment horizontal="distributed" vertical="center" wrapText="1"/>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25" xfId="0" applyFont="1" applyFill="1" applyBorder="1" applyAlignment="1">
      <alignment horizontal="center" vertical="center"/>
    </xf>
    <xf numFmtId="0" fontId="4" fillId="0" borderId="23" xfId="0" applyFont="1" applyFill="1" applyBorder="1" applyAlignment="1">
      <alignment horizontal="center" vertical="center"/>
    </xf>
    <xf numFmtId="38" fontId="11" fillId="0" borderId="23" xfId="0" applyNumberFormat="1" applyFont="1" applyFill="1" applyBorder="1" applyAlignment="1">
      <alignment horizontal="center" vertical="center"/>
    </xf>
    <xf numFmtId="0" fontId="11" fillId="0" borderId="23" xfId="0" applyFont="1" applyFill="1" applyBorder="1" applyAlignment="1">
      <alignment horizontal="center" vertical="center"/>
    </xf>
    <xf numFmtId="38" fontId="4" fillId="0" borderId="25" xfId="0" applyNumberFormat="1" applyFont="1" applyFill="1" applyBorder="1" applyAlignment="1" applyProtection="1">
      <alignment horizontal="center" vertical="center"/>
      <protection hidden="1"/>
    </xf>
    <xf numFmtId="38" fontId="4" fillId="0" borderId="23" xfId="0" applyNumberFormat="1" applyFont="1" applyFill="1" applyBorder="1" applyAlignment="1" applyProtection="1">
      <alignment horizontal="center" vertical="center"/>
      <protection hidden="1"/>
    </xf>
    <xf numFmtId="38" fontId="11" fillId="0" borderId="23" xfId="0" applyNumberFormat="1" applyFont="1" applyFill="1" applyBorder="1" applyAlignment="1" applyProtection="1">
      <alignment horizontal="center" vertical="center"/>
      <protection hidden="1"/>
    </xf>
    <xf numFmtId="38" fontId="11" fillId="0" borderId="23" xfId="1" applyFont="1" applyFill="1" applyBorder="1" applyAlignment="1">
      <alignment horizontal="center" vertical="center"/>
    </xf>
    <xf numFmtId="38" fontId="15" fillId="0" borderId="25" xfId="1" applyFont="1" applyFill="1" applyBorder="1" applyAlignment="1">
      <alignment horizontal="center" vertical="center"/>
    </xf>
    <xf numFmtId="38" fontId="15" fillId="0" borderId="23" xfId="1" applyFont="1" applyFill="1" applyBorder="1" applyAlignment="1">
      <alignment horizontal="center" vertical="center"/>
    </xf>
    <xf numFmtId="49" fontId="4" fillId="2" borderId="23" xfId="0" applyNumberFormat="1" applyFont="1" applyFill="1" applyBorder="1" applyAlignment="1">
      <alignment horizontal="center" vertical="center" wrapText="1"/>
    </xf>
    <xf numFmtId="49" fontId="4" fillId="2" borderId="23" xfId="0" applyNumberFormat="1" applyFont="1" applyFill="1" applyBorder="1" applyAlignment="1">
      <alignment horizontal="center" vertical="center"/>
    </xf>
    <xf numFmtId="49" fontId="4" fillId="2" borderId="24" xfId="0" applyNumberFormat="1" applyFont="1" applyFill="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1" fillId="0" borderId="3"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1" fillId="0" borderId="3" xfId="0" applyFont="1" applyBorder="1" applyAlignment="1" applyProtection="1">
      <alignment horizontal="center" vertical="center" wrapText="1"/>
      <protection locked="0"/>
    </xf>
    <xf numFmtId="0" fontId="4" fillId="2" borderId="25"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49" fontId="6" fillId="0" borderId="31" xfId="0" applyNumberFormat="1" applyFont="1" applyFill="1" applyBorder="1" applyAlignment="1">
      <alignment horizontal="left" vertical="center" wrapText="1"/>
    </xf>
    <xf numFmtId="49" fontId="6" fillId="0" borderId="29" xfId="0" applyNumberFormat="1" applyFont="1" applyFill="1" applyBorder="1" applyAlignment="1">
      <alignment horizontal="left" vertical="center" wrapText="1"/>
    </xf>
    <xf numFmtId="49" fontId="6" fillId="0" borderId="23" xfId="0" applyNumberFormat="1" applyFont="1" applyFill="1" applyBorder="1" applyAlignment="1">
      <alignment horizontal="left" vertical="center" wrapText="1"/>
    </xf>
    <xf numFmtId="49" fontId="6" fillId="0" borderId="26" xfId="0" applyNumberFormat="1" applyFont="1" applyFill="1" applyBorder="1" applyAlignment="1">
      <alignment horizontal="left" vertical="center" wrapText="1"/>
    </xf>
    <xf numFmtId="0" fontId="4" fillId="2" borderId="6"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4" fillId="2" borderId="2" xfId="0" applyFont="1" applyFill="1" applyBorder="1" applyAlignment="1">
      <alignment horizontal="distributed" vertical="center"/>
    </xf>
    <xf numFmtId="0" fontId="4" fillId="2" borderId="3" xfId="0" applyFont="1" applyFill="1" applyBorder="1" applyAlignment="1">
      <alignment horizontal="distributed" vertical="center"/>
    </xf>
    <xf numFmtId="0" fontId="4" fillId="2" borderId="4" xfId="0" applyFont="1" applyFill="1" applyBorder="1" applyAlignment="1">
      <alignment horizontal="distributed"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xf>
    <xf numFmtId="38" fontId="11" fillId="0" borderId="2" xfId="1" applyFont="1" applyFill="1" applyBorder="1" applyAlignment="1">
      <alignment horizontal="center" vertical="center"/>
    </xf>
    <xf numFmtId="38" fontId="11" fillId="0" borderId="3" xfId="1" applyFont="1" applyFill="1" applyBorder="1" applyAlignment="1">
      <alignment horizontal="center" vertical="center"/>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38" fontId="11" fillId="0" borderId="0" xfId="1"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38" fontId="4" fillId="2" borderId="3" xfId="1" applyFont="1" applyFill="1" applyBorder="1" applyAlignment="1" applyProtection="1">
      <alignment horizontal="center" vertical="center" wrapText="1"/>
      <protection locked="0"/>
    </xf>
    <xf numFmtId="38" fontId="4" fillId="2" borderId="3" xfId="1"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176" fontId="11" fillId="0" borderId="3" xfId="0" applyNumberFormat="1" applyFont="1" applyFill="1" applyBorder="1" applyAlignment="1" applyProtection="1">
      <alignment horizontal="center" vertical="center"/>
      <protection hidden="1"/>
    </xf>
    <xf numFmtId="0" fontId="4" fillId="2" borderId="8"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9" fillId="0" borderId="11" xfId="0" applyFont="1" applyBorder="1" applyAlignment="1" applyProtection="1">
      <alignment vertical="center" shrinkToFit="1"/>
      <protection locked="0"/>
    </xf>
    <xf numFmtId="0" fontId="9" fillId="0" borderId="12" xfId="0" applyFont="1" applyBorder="1" applyAlignment="1" applyProtection="1">
      <alignment vertical="center" shrinkToFit="1"/>
      <protection locked="0"/>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2" xfId="0" applyFont="1" applyFill="1" applyBorder="1" applyProtection="1">
      <alignment vertical="center"/>
      <protection locked="0"/>
    </xf>
    <xf numFmtId="0" fontId="4" fillId="0" borderId="3" xfId="0" applyFont="1" applyFill="1" applyBorder="1" applyProtection="1">
      <alignment vertical="center"/>
      <protection locked="0"/>
    </xf>
    <xf numFmtId="0" fontId="4" fillId="0" borderId="4" xfId="0" applyFont="1" applyFill="1" applyBorder="1" applyProtection="1">
      <alignment vertical="center"/>
      <protection locked="0"/>
    </xf>
    <xf numFmtId="0" fontId="4" fillId="0" borderId="6" xfId="0" applyFont="1" applyFill="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0" xfId="0" applyFont="1" applyBorder="1" applyAlignment="1">
      <alignment horizontal="left" vertical="center"/>
    </xf>
    <xf numFmtId="0" fontId="15" fillId="0" borderId="9" xfId="0" applyFont="1" applyBorder="1" applyAlignment="1">
      <alignment horizontal="left" vertical="center"/>
    </xf>
    <xf numFmtId="0" fontId="17" fillId="0" borderId="0" xfId="0" applyFont="1" applyBorder="1" applyAlignment="1">
      <alignment horizontal="left" vertical="center"/>
    </xf>
    <xf numFmtId="0" fontId="17" fillId="0" borderId="9" xfId="0" applyFont="1" applyBorder="1" applyAlignment="1">
      <alignment horizontal="left" vertical="center"/>
    </xf>
    <xf numFmtId="0" fontId="4" fillId="0" borderId="11" xfId="0" applyFont="1" applyFill="1" applyBorder="1" applyAlignment="1">
      <alignment horizontal="center"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4" fillId="0" borderId="10"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right" vertical="center"/>
      <protection locked="0"/>
    </xf>
    <xf numFmtId="0" fontId="4" fillId="0" borderId="0" xfId="0" applyFont="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1" xfId="0" applyFont="1" applyBorder="1" applyProtection="1">
      <alignment vertical="center"/>
      <protection locked="0"/>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4" fillId="2" borderId="5" xfId="0" applyFont="1" applyFill="1" applyBorder="1" applyAlignment="1">
      <alignment horizontal="distributed" vertical="center"/>
    </xf>
    <xf numFmtId="0" fontId="4" fillId="2" borderId="6" xfId="0" applyFont="1" applyFill="1" applyBorder="1" applyAlignment="1">
      <alignment horizontal="distributed" vertical="center"/>
    </xf>
    <xf numFmtId="0" fontId="4" fillId="2" borderId="7" xfId="0" applyFont="1" applyFill="1" applyBorder="1" applyAlignment="1">
      <alignment horizontal="distributed" vertical="center"/>
    </xf>
    <xf numFmtId="0" fontId="4" fillId="2" borderId="8"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9" xfId="0" applyFont="1" applyFill="1" applyBorder="1" applyAlignment="1">
      <alignment horizontal="distributed" vertical="center"/>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49" fontId="4" fillId="2" borderId="22" xfId="0" applyNumberFormat="1" applyFont="1" applyFill="1" applyBorder="1" applyAlignment="1">
      <alignment horizontal="center" vertical="center" wrapText="1"/>
    </xf>
    <xf numFmtId="49" fontId="4" fillId="2" borderId="24" xfId="0" applyNumberFormat="1"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4" fillId="2" borderId="2" xfId="0" applyFont="1" applyFill="1" applyBorder="1" applyAlignment="1">
      <alignment horizontal="distributed"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38" fontId="11" fillId="0" borderId="15" xfId="1" applyFont="1" applyFill="1" applyBorder="1" applyAlignment="1">
      <alignment horizontal="center" vertical="center"/>
    </xf>
    <xf numFmtId="38" fontId="11" fillId="0" borderId="11" xfId="1" applyFont="1" applyFill="1" applyBorder="1" applyAlignment="1">
      <alignment horizontal="center" vertical="center"/>
    </xf>
    <xf numFmtId="0" fontId="4" fillId="2" borderId="5" xfId="0" applyFont="1" applyFill="1" applyBorder="1" applyAlignment="1">
      <alignment horizontal="distributed" vertical="center" wrapText="1"/>
    </xf>
    <xf numFmtId="0" fontId="4" fillId="2" borderId="6" xfId="0" applyFont="1" applyFill="1" applyBorder="1" applyAlignment="1">
      <alignment horizontal="distributed" vertical="center" wrapText="1"/>
    </xf>
    <xf numFmtId="0" fontId="4" fillId="2" borderId="8" xfId="0" applyFont="1" applyFill="1" applyBorder="1" applyAlignment="1">
      <alignment horizontal="distributed" vertical="center" wrapText="1"/>
    </xf>
    <xf numFmtId="0" fontId="4" fillId="2" borderId="0" xfId="0" applyFont="1" applyFill="1" applyBorder="1" applyAlignment="1">
      <alignment horizontal="distributed" vertical="center" wrapText="1"/>
    </xf>
    <xf numFmtId="0" fontId="4" fillId="2" borderId="10" xfId="0" applyFont="1" applyFill="1" applyBorder="1" applyAlignment="1">
      <alignment horizontal="distributed" vertical="center" wrapText="1"/>
    </xf>
    <xf numFmtId="0" fontId="4" fillId="2" borderId="11" xfId="0" applyFont="1" applyFill="1" applyBorder="1" applyAlignment="1">
      <alignment horizontal="distributed"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7" xfId="0" applyFont="1" applyFill="1" applyBorder="1" applyAlignment="1">
      <alignment horizontal="distributed" vertical="center" wrapText="1"/>
    </xf>
    <xf numFmtId="0" fontId="4" fillId="2" borderId="9" xfId="0" applyFont="1" applyFill="1" applyBorder="1" applyAlignment="1">
      <alignment horizontal="distributed"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3" fontId="11" fillId="0" borderId="4"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38" fontId="11" fillId="0" borderId="20" xfId="1" applyFont="1" applyFill="1" applyBorder="1" applyAlignment="1">
      <alignment horizontal="center" vertical="center"/>
    </xf>
    <xf numFmtId="0" fontId="4" fillId="2" borderId="12" xfId="0" applyFont="1" applyFill="1" applyBorder="1" applyAlignment="1">
      <alignment horizontal="distributed" vertical="center" wrapText="1"/>
    </xf>
    <xf numFmtId="0" fontId="4" fillId="2" borderId="5"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176" fontId="11" fillId="0" borderId="3" xfId="0" applyNumberFormat="1" applyFont="1" applyBorder="1" applyAlignment="1" applyProtection="1">
      <alignment horizontal="center" vertical="center"/>
      <protection locked="0"/>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0" borderId="2" xfId="0" quotePrefix="1" applyFont="1" applyBorder="1" applyAlignment="1" applyProtection="1">
      <alignment horizontal="center" vertical="center"/>
      <protection locked="0"/>
    </xf>
    <xf numFmtId="38" fontId="11" fillId="0" borderId="20" xfId="0" applyNumberFormat="1"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38" fontId="11" fillId="0" borderId="14" xfId="1" applyFont="1" applyFill="1" applyBorder="1" applyAlignment="1">
      <alignment horizontal="center" vertical="center"/>
    </xf>
    <xf numFmtId="0" fontId="6" fillId="2" borderId="4" xfId="0" applyFont="1" applyFill="1" applyBorder="1" applyAlignment="1">
      <alignment horizontal="center" vertical="center" shrinkToFit="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5" fillId="2" borderId="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editAs="oneCell">
    <xdr:from>
      <xdr:col>7</xdr:col>
      <xdr:colOff>63500</xdr:colOff>
      <xdr:row>21</xdr:row>
      <xdr:rowOff>25400</xdr:rowOff>
    </xdr:from>
    <xdr:to>
      <xdr:col>8</xdr:col>
      <xdr:colOff>31782</xdr:colOff>
      <xdr:row>21</xdr:row>
      <xdr:rowOff>303679</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2000000}"/>
            </a:ext>
          </a:extLst>
        </xdr:cNvPr>
        <xdr:cNvSpPr/>
      </xdr:nvSpPr>
      <xdr:spPr bwMode="auto">
        <a:xfrm>
          <a:off x="1835150" y="3006725"/>
          <a:ext cx="234950"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63500</xdr:colOff>
      <xdr:row>21</xdr:row>
      <xdr:rowOff>25400</xdr:rowOff>
    </xdr:from>
    <xdr:to>
      <xdr:col>14</xdr:col>
      <xdr:colOff>297749</xdr:colOff>
      <xdr:row>21</xdr:row>
      <xdr:rowOff>303679</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3000000}"/>
            </a:ext>
          </a:extLst>
        </xdr:cNvPr>
        <xdr:cNvSpPr/>
      </xdr:nvSpPr>
      <xdr:spPr bwMode="auto">
        <a:xfrm>
          <a:off x="5035550" y="3006725"/>
          <a:ext cx="234950"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63500</xdr:colOff>
      <xdr:row>72</xdr:row>
      <xdr:rowOff>25400</xdr:rowOff>
    </xdr:from>
    <xdr:to>
      <xdr:col>8</xdr:col>
      <xdr:colOff>31782</xdr:colOff>
      <xdr:row>73</xdr:row>
      <xdr:rowOff>1123</xdr:rowOff>
    </xdr:to>
    <xdr:sp macro="" textlink="">
      <xdr:nvSpPr>
        <xdr:cNvPr id="4"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4000000}"/>
            </a:ext>
          </a:extLst>
        </xdr:cNvPr>
        <xdr:cNvSpPr/>
      </xdr:nvSpPr>
      <xdr:spPr bwMode="auto">
        <a:xfrm>
          <a:off x="1835150" y="9169400"/>
          <a:ext cx="234950"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63500</xdr:colOff>
      <xdr:row>57</xdr:row>
      <xdr:rowOff>0</xdr:rowOff>
    </xdr:from>
    <xdr:to>
      <xdr:col>12</xdr:col>
      <xdr:colOff>295551</xdr:colOff>
      <xdr:row>57</xdr:row>
      <xdr:rowOff>276227</xdr:rowOff>
    </xdr:to>
    <xdr:sp macro="" textlink="">
      <xdr:nvSpPr>
        <xdr:cNvPr id="5"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000-000005000000}"/>
            </a:ext>
          </a:extLst>
        </xdr:cNvPr>
        <xdr:cNvSpPr/>
      </xdr:nvSpPr>
      <xdr:spPr bwMode="auto">
        <a:xfrm>
          <a:off x="2978150" y="5422900"/>
          <a:ext cx="2349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63500</xdr:colOff>
      <xdr:row>57</xdr:row>
      <xdr:rowOff>0</xdr:rowOff>
    </xdr:from>
    <xdr:to>
      <xdr:col>15</xdr:col>
      <xdr:colOff>295551</xdr:colOff>
      <xdr:row>57</xdr:row>
      <xdr:rowOff>276227</xdr:rowOff>
    </xdr:to>
    <xdr:sp macro="" textlink="">
      <xdr:nvSpPr>
        <xdr:cNvPr id="6"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bwMode="auto">
        <a:xfrm>
          <a:off x="3663950" y="5422900"/>
          <a:ext cx="2349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9525</xdr:colOff>
          <xdr:row>21</xdr:row>
          <xdr:rowOff>66675</xdr:rowOff>
        </xdr:from>
        <xdr:to>
          <xdr:col>7</xdr:col>
          <xdr:colOff>247650</xdr:colOff>
          <xdr:row>21</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xdr:row>
          <xdr:rowOff>47625</xdr:rowOff>
        </xdr:from>
        <xdr:to>
          <xdr:col>13</xdr:col>
          <xdr:colOff>276225</xdr:colOff>
          <xdr:row>21</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63500</xdr:colOff>
      <xdr:row>21</xdr:row>
      <xdr:rowOff>25400</xdr:rowOff>
    </xdr:from>
    <xdr:to>
      <xdr:col>8</xdr:col>
      <xdr:colOff>31782</xdr:colOff>
      <xdr:row>21</xdr:row>
      <xdr:rowOff>303679</xdr:rowOff>
    </xdr:to>
    <xdr:sp macro="" textlink="">
      <xdr:nvSpPr>
        <xdr:cNvPr id="1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C000000}"/>
            </a:ext>
          </a:extLst>
        </xdr:cNvPr>
        <xdr:cNvSpPr/>
      </xdr:nvSpPr>
      <xdr:spPr bwMode="auto">
        <a:xfrm>
          <a:off x="2092325" y="3006725"/>
          <a:ext cx="234950"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63500</xdr:colOff>
      <xdr:row>21</xdr:row>
      <xdr:rowOff>25400</xdr:rowOff>
    </xdr:from>
    <xdr:to>
      <xdr:col>22</xdr:col>
      <xdr:colOff>1980</xdr:colOff>
      <xdr:row>21</xdr:row>
      <xdr:rowOff>303679</xdr:rowOff>
    </xdr:to>
    <xdr:sp macro="" textlink="">
      <xdr:nvSpPr>
        <xdr:cNvPr id="1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D000000}"/>
            </a:ext>
          </a:extLst>
        </xdr:cNvPr>
        <xdr:cNvSpPr/>
      </xdr:nvSpPr>
      <xdr:spPr bwMode="auto">
        <a:xfrm>
          <a:off x="5435600" y="3006725"/>
          <a:ext cx="231775"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63500</xdr:colOff>
      <xdr:row>70</xdr:row>
      <xdr:rowOff>50800</xdr:rowOff>
    </xdr:from>
    <xdr:to>
      <xdr:col>12</xdr:col>
      <xdr:colOff>295551</xdr:colOff>
      <xdr:row>70</xdr:row>
      <xdr:rowOff>337378</xdr:rowOff>
    </xdr:to>
    <xdr:sp macro="" textlink="">
      <xdr:nvSpPr>
        <xdr:cNvPr id="14"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E000000}"/>
            </a:ext>
          </a:extLst>
        </xdr:cNvPr>
        <xdr:cNvSpPr/>
      </xdr:nvSpPr>
      <xdr:spPr bwMode="auto">
        <a:xfrm>
          <a:off x="3235325" y="8413750"/>
          <a:ext cx="2349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63500</xdr:colOff>
      <xdr:row>70</xdr:row>
      <xdr:rowOff>50800</xdr:rowOff>
    </xdr:from>
    <xdr:to>
      <xdr:col>15</xdr:col>
      <xdr:colOff>295551</xdr:colOff>
      <xdr:row>70</xdr:row>
      <xdr:rowOff>337378</xdr:rowOff>
    </xdr:to>
    <xdr:sp macro="" textlink="">
      <xdr:nvSpPr>
        <xdr:cNvPr id="15"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F000000}"/>
            </a:ext>
          </a:extLst>
        </xdr:cNvPr>
        <xdr:cNvSpPr/>
      </xdr:nvSpPr>
      <xdr:spPr bwMode="auto">
        <a:xfrm>
          <a:off x="3921125" y="8413750"/>
          <a:ext cx="2349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63500</xdr:colOff>
      <xdr:row>73</xdr:row>
      <xdr:rowOff>50800</xdr:rowOff>
    </xdr:from>
    <xdr:to>
      <xdr:col>12</xdr:col>
      <xdr:colOff>295551</xdr:colOff>
      <xdr:row>73</xdr:row>
      <xdr:rowOff>337378</xdr:rowOff>
    </xdr:to>
    <xdr:sp macro="" textlink="">
      <xdr:nvSpPr>
        <xdr:cNvPr id="16"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10000000}"/>
            </a:ext>
          </a:extLst>
        </xdr:cNvPr>
        <xdr:cNvSpPr/>
      </xdr:nvSpPr>
      <xdr:spPr bwMode="auto">
        <a:xfrm>
          <a:off x="3235325" y="9337675"/>
          <a:ext cx="2349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63500</xdr:colOff>
      <xdr:row>36</xdr:row>
      <xdr:rowOff>50800</xdr:rowOff>
    </xdr:from>
    <xdr:to>
      <xdr:col>12</xdr:col>
      <xdr:colOff>295551</xdr:colOff>
      <xdr:row>37</xdr:row>
      <xdr:rowOff>25414</xdr:rowOff>
    </xdr:to>
    <xdr:sp macro="" textlink="">
      <xdr:nvSpPr>
        <xdr:cNvPr id="18"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12000000}"/>
            </a:ext>
          </a:extLst>
        </xdr:cNvPr>
        <xdr:cNvSpPr/>
      </xdr:nvSpPr>
      <xdr:spPr bwMode="auto">
        <a:xfrm>
          <a:off x="3235325" y="5108575"/>
          <a:ext cx="2349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63500</xdr:colOff>
      <xdr:row>36</xdr:row>
      <xdr:rowOff>50800</xdr:rowOff>
    </xdr:from>
    <xdr:to>
      <xdr:col>15</xdr:col>
      <xdr:colOff>295551</xdr:colOff>
      <xdr:row>37</xdr:row>
      <xdr:rowOff>25414</xdr:rowOff>
    </xdr:to>
    <xdr:sp macro="" textlink="">
      <xdr:nvSpPr>
        <xdr:cNvPr id="19"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13000000}"/>
            </a:ext>
          </a:extLst>
        </xdr:cNvPr>
        <xdr:cNvSpPr/>
      </xdr:nvSpPr>
      <xdr:spPr bwMode="auto">
        <a:xfrm>
          <a:off x="3921125" y="5108575"/>
          <a:ext cx="2349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38100</xdr:colOff>
          <xdr:row>70</xdr:row>
          <xdr:rowOff>85725</xdr:rowOff>
        </xdr:from>
        <xdr:to>
          <xdr:col>12</xdr:col>
          <xdr:colOff>276225</xdr:colOff>
          <xdr:row>70</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70</xdr:row>
          <xdr:rowOff>85725</xdr:rowOff>
        </xdr:from>
        <xdr:to>
          <xdr:col>15</xdr:col>
          <xdr:colOff>266700</xdr:colOff>
          <xdr:row>70</xdr:row>
          <xdr:rowOff>352425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73</xdr:row>
          <xdr:rowOff>66675</xdr:rowOff>
        </xdr:from>
        <xdr:to>
          <xdr:col>12</xdr:col>
          <xdr:colOff>295275</xdr:colOff>
          <xdr:row>73</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63500</xdr:colOff>
      <xdr:row>12</xdr:row>
      <xdr:rowOff>25400</xdr:rowOff>
    </xdr:from>
    <xdr:ext cx="234982" cy="279400"/>
    <xdr:sp macro="" textlink="">
      <xdr:nvSpPr>
        <xdr:cNvPr id="36"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24000000}"/>
            </a:ext>
          </a:extLst>
        </xdr:cNvPr>
        <xdr:cNvSpPr/>
      </xdr:nvSpPr>
      <xdr:spPr bwMode="auto">
        <a:xfrm>
          <a:off x="1768475" y="5187950"/>
          <a:ext cx="234982"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76200</xdr:colOff>
          <xdr:row>12</xdr:row>
          <xdr:rowOff>38100</xdr:rowOff>
        </xdr:from>
        <xdr:to>
          <xdr:col>11</xdr:col>
          <xdr:colOff>314325</xdr:colOff>
          <xdr:row>12</xdr:row>
          <xdr:rowOff>314325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63500</xdr:colOff>
      <xdr:row>12</xdr:row>
      <xdr:rowOff>25400</xdr:rowOff>
    </xdr:from>
    <xdr:ext cx="234982" cy="279400"/>
    <xdr:sp macro="" textlink="">
      <xdr:nvSpPr>
        <xdr:cNvPr id="37"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5000000}"/>
            </a:ext>
          </a:extLst>
        </xdr:cNvPr>
        <xdr:cNvSpPr/>
      </xdr:nvSpPr>
      <xdr:spPr bwMode="auto">
        <a:xfrm>
          <a:off x="1768475" y="5187950"/>
          <a:ext cx="234982"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63500</xdr:colOff>
      <xdr:row>12</xdr:row>
      <xdr:rowOff>25400</xdr:rowOff>
    </xdr:from>
    <xdr:ext cx="234982" cy="279400"/>
    <xdr:sp macro="" textlink="">
      <xdr:nvSpPr>
        <xdr:cNvPr id="38"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26000000}"/>
            </a:ext>
          </a:extLst>
        </xdr:cNvPr>
        <xdr:cNvSpPr/>
      </xdr:nvSpPr>
      <xdr:spPr bwMode="auto">
        <a:xfrm>
          <a:off x="2911475" y="2444750"/>
          <a:ext cx="234982"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76200</xdr:colOff>
          <xdr:row>12</xdr:row>
          <xdr:rowOff>38100</xdr:rowOff>
        </xdr:from>
        <xdr:to>
          <xdr:col>13</xdr:col>
          <xdr:colOff>314325</xdr:colOff>
          <xdr:row>12</xdr:row>
          <xdr:rowOff>314325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63500</xdr:colOff>
      <xdr:row>12</xdr:row>
      <xdr:rowOff>25400</xdr:rowOff>
    </xdr:from>
    <xdr:ext cx="234982" cy="279400"/>
    <xdr:sp macro="" textlink="">
      <xdr:nvSpPr>
        <xdr:cNvPr id="39"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7000000}"/>
            </a:ext>
          </a:extLst>
        </xdr:cNvPr>
        <xdr:cNvSpPr/>
      </xdr:nvSpPr>
      <xdr:spPr bwMode="auto">
        <a:xfrm>
          <a:off x="2911475" y="2444750"/>
          <a:ext cx="234982"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63500</xdr:colOff>
      <xdr:row>24</xdr:row>
      <xdr:rowOff>25400</xdr:rowOff>
    </xdr:from>
    <xdr:ext cx="234249" cy="279400"/>
    <xdr:sp macro="" textlink="">
      <xdr:nvSpPr>
        <xdr:cNvPr id="4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8000000}"/>
            </a:ext>
          </a:extLst>
        </xdr:cNvPr>
        <xdr:cNvSpPr/>
      </xdr:nvSpPr>
      <xdr:spPr bwMode="auto">
        <a:xfrm>
          <a:off x="5807075" y="5187950"/>
          <a:ext cx="234249"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37</xdr:row>
      <xdr:rowOff>50800</xdr:rowOff>
    </xdr:from>
    <xdr:ext cx="232051" cy="276225"/>
    <xdr:sp macro="" textlink="">
      <xdr:nvSpPr>
        <xdr:cNvPr id="41"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29000000}"/>
            </a:ext>
          </a:extLst>
        </xdr:cNvPr>
        <xdr:cNvSpPr/>
      </xdr:nvSpPr>
      <xdr:spPr bwMode="auto">
        <a:xfrm>
          <a:off x="3282950" y="7937500"/>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38100</xdr:colOff>
          <xdr:row>37</xdr:row>
          <xdr:rowOff>76200</xdr:rowOff>
        </xdr:from>
        <xdr:to>
          <xdr:col>22</xdr:col>
          <xdr:colOff>276225</xdr:colOff>
          <xdr:row>37</xdr:row>
          <xdr:rowOff>333375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63500</xdr:colOff>
      <xdr:row>37</xdr:row>
      <xdr:rowOff>50800</xdr:rowOff>
    </xdr:from>
    <xdr:ext cx="232051" cy="276225"/>
    <xdr:sp macro="" textlink="">
      <xdr:nvSpPr>
        <xdr:cNvPr id="4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2B000000}"/>
            </a:ext>
          </a:extLst>
        </xdr:cNvPr>
        <xdr:cNvSpPr/>
      </xdr:nvSpPr>
      <xdr:spPr bwMode="auto">
        <a:xfrm>
          <a:off x="6694365" y="8205665"/>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57</xdr:row>
      <xdr:rowOff>0</xdr:rowOff>
    </xdr:from>
    <xdr:ext cx="232051" cy="276225"/>
    <xdr:sp macro="" textlink="">
      <xdr:nvSpPr>
        <xdr:cNvPr id="4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2D000000}"/>
            </a:ext>
          </a:extLst>
        </xdr:cNvPr>
        <xdr:cNvSpPr/>
      </xdr:nvSpPr>
      <xdr:spPr bwMode="auto">
        <a:xfrm>
          <a:off x="6694365" y="8234973"/>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63500</xdr:colOff>
      <xdr:row>36</xdr:row>
      <xdr:rowOff>0</xdr:rowOff>
    </xdr:from>
    <xdr:ext cx="232051" cy="277690"/>
    <xdr:sp macro="" textlink="">
      <xdr:nvSpPr>
        <xdr:cNvPr id="4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2F000000}"/>
            </a:ext>
          </a:extLst>
        </xdr:cNvPr>
        <xdr:cNvSpPr/>
      </xdr:nvSpPr>
      <xdr:spPr bwMode="auto">
        <a:xfrm>
          <a:off x="3280019" y="8703896"/>
          <a:ext cx="232051" cy="277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63500</xdr:colOff>
      <xdr:row>36</xdr:row>
      <xdr:rowOff>0</xdr:rowOff>
    </xdr:from>
    <xdr:ext cx="232051" cy="277690"/>
    <xdr:sp macro="" textlink="">
      <xdr:nvSpPr>
        <xdr:cNvPr id="48"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30000000}"/>
            </a:ext>
          </a:extLst>
        </xdr:cNvPr>
        <xdr:cNvSpPr/>
      </xdr:nvSpPr>
      <xdr:spPr bwMode="auto">
        <a:xfrm>
          <a:off x="4401038" y="8703896"/>
          <a:ext cx="232051" cy="277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36</xdr:row>
      <xdr:rowOff>0</xdr:rowOff>
    </xdr:from>
    <xdr:ext cx="232051" cy="276225"/>
    <xdr:sp macro="" textlink="">
      <xdr:nvSpPr>
        <xdr:cNvPr id="4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1000000}"/>
            </a:ext>
          </a:extLst>
        </xdr:cNvPr>
        <xdr:cNvSpPr/>
      </xdr:nvSpPr>
      <xdr:spPr bwMode="auto">
        <a:xfrm>
          <a:off x="6694365" y="8982319"/>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38100</xdr:colOff>
          <xdr:row>36</xdr:row>
          <xdr:rowOff>0</xdr:rowOff>
        </xdr:from>
        <xdr:to>
          <xdr:col>22</xdr:col>
          <xdr:colOff>276225</xdr:colOff>
          <xdr:row>36</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63500</xdr:colOff>
      <xdr:row>36</xdr:row>
      <xdr:rowOff>0</xdr:rowOff>
    </xdr:from>
    <xdr:ext cx="232051" cy="276225"/>
    <xdr:sp macro="" textlink="">
      <xdr:nvSpPr>
        <xdr:cNvPr id="51"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3000000}"/>
            </a:ext>
          </a:extLst>
        </xdr:cNvPr>
        <xdr:cNvSpPr/>
      </xdr:nvSpPr>
      <xdr:spPr bwMode="auto">
        <a:xfrm>
          <a:off x="6987442" y="8982319"/>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36</xdr:row>
      <xdr:rowOff>0</xdr:rowOff>
    </xdr:from>
    <xdr:ext cx="232051" cy="276225"/>
    <xdr:sp macro="" textlink="">
      <xdr:nvSpPr>
        <xdr:cNvPr id="52"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4000000}"/>
            </a:ext>
          </a:extLst>
        </xdr:cNvPr>
        <xdr:cNvSpPr/>
      </xdr:nvSpPr>
      <xdr:spPr bwMode="auto">
        <a:xfrm>
          <a:off x="6694365" y="9260742"/>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38100</xdr:colOff>
          <xdr:row>36</xdr:row>
          <xdr:rowOff>0</xdr:rowOff>
        </xdr:from>
        <xdr:to>
          <xdr:col>22</xdr:col>
          <xdr:colOff>276225</xdr:colOff>
          <xdr:row>36</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63500</xdr:colOff>
      <xdr:row>36</xdr:row>
      <xdr:rowOff>50800</xdr:rowOff>
    </xdr:from>
    <xdr:ext cx="232051" cy="276225"/>
    <xdr:sp macro="" textlink="">
      <xdr:nvSpPr>
        <xdr:cNvPr id="54"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6000000}"/>
            </a:ext>
          </a:extLst>
        </xdr:cNvPr>
        <xdr:cNvSpPr/>
      </xdr:nvSpPr>
      <xdr:spPr bwMode="auto">
        <a:xfrm>
          <a:off x="6694365" y="9224108"/>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38100</xdr:colOff>
          <xdr:row>36</xdr:row>
          <xdr:rowOff>0</xdr:rowOff>
        </xdr:from>
        <xdr:to>
          <xdr:col>22</xdr:col>
          <xdr:colOff>276225</xdr:colOff>
          <xdr:row>36</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63500</xdr:colOff>
      <xdr:row>36</xdr:row>
      <xdr:rowOff>50800</xdr:rowOff>
    </xdr:from>
    <xdr:ext cx="232051" cy="276225"/>
    <xdr:sp macro="" textlink="">
      <xdr:nvSpPr>
        <xdr:cNvPr id="56"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8000000}"/>
            </a:ext>
          </a:extLst>
        </xdr:cNvPr>
        <xdr:cNvSpPr/>
      </xdr:nvSpPr>
      <xdr:spPr bwMode="auto">
        <a:xfrm>
          <a:off x="6987442" y="9224108"/>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36</xdr:row>
      <xdr:rowOff>50800</xdr:rowOff>
    </xdr:from>
    <xdr:ext cx="232051" cy="276225"/>
    <xdr:sp macro="" textlink="">
      <xdr:nvSpPr>
        <xdr:cNvPr id="5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9000000}"/>
            </a:ext>
          </a:extLst>
        </xdr:cNvPr>
        <xdr:cNvSpPr/>
      </xdr:nvSpPr>
      <xdr:spPr bwMode="auto">
        <a:xfrm>
          <a:off x="6694365" y="9224108"/>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63500</xdr:colOff>
      <xdr:row>36</xdr:row>
      <xdr:rowOff>50800</xdr:rowOff>
    </xdr:from>
    <xdr:ext cx="232051" cy="276225"/>
    <xdr:sp macro="" textlink="">
      <xdr:nvSpPr>
        <xdr:cNvPr id="58"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A000000}"/>
            </a:ext>
          </a:extLst>
        </xdr:cNvPr>
        <xdr:cNvSpPr/>
      </xdr:nvSpPr>
      <xdr:spPr bwMode="auto">
        <a:xfrm>
          <a:off x="6987442" y="9224108"/>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37</xdr:row>
      <xdr:rowOff>50800</xdr:rowOff>
    </xdr:from>
    <xdr:ext cx="232051" cy="276225"/>
    <xdr:sp macro="" textlink="">
      <xdr:nvSpPr>
        <xdr:cNvPr id="5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B000000}"/>
            </a:ext>
          </a:extLst>
        </xdr:cNvPr>
        <xdr:cNvSpPr/>
      </xdr:nvSpPr>
      <xdr:spPr bwMode="auto">
        <a:xfrm>
          <a:off x="6694365" y="9502531"/>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63500</xdr:colOff>
      <xdr:row>36</xdr:row>
      <xdr:rowOff>50800</xdr:rowOff>
    </xdr:from>
    <xdr:ext cx="232051" cy="277690"/>
    <xdr:sp macro="" textlink="">
      <xdr:nvSpPr>
        <xdr:cNvPr id="61"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D000000}"/>
            </a:ext>
          </a:extLst>
        </xdr:cNvPr>
        <xdr:cNvSpPr/>
      </xdr:nvSpPr>
      <xdr:spPr bwMode="auto">
        <a:xfrm>
          <a:off x="3280019" y="7956550"/>
          <a:ext cx="232051" cy="277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142875</xdr:colOff>
          <xdr:row>76</xdr:row>
          <xdr:rowOff>9525</xdr:rowOff>
        </xdr:from>
        <xdr:to>
          <xdr:col>5</xdr:col>
          <xdr:colOff>133350</xdr:colOff>
          <xdr:row>76</xdr:row>
          <xdr:rowOff>285750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77</xdr:row>
          <xdr:rowOff>19050</xdr:rowOff>
        </xdr:from>
        <xdr:to>
          <xdr:col>5</xdr:col>
          <xdr:colOff>142875</xdr:colOff>
          <xdr:row>77</xdr:row>
          <xdr:rowOff>295275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78</xdr:row>
          <xdr:rowOff>19050</xdr:rowOff>
        </xdr:from>
        <xdr:to>
          <xdr:col>5</xdr:col>
          <xdr:colOff>152400</xdr:colOff>
          <xdr:row>78</xdr:row>
          <xdr:rowOff>295275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79</xdr:row>
          <xdr:rowOff>19050</xdr:rowOff>
        </xdr:from>
        <xdr:to>
          <xdr:col>5</xdr:col>
          <xdr:colOff>152400</xdr:colOff>
          <xdr:row>79</xdr:row>
          <xdr:rowOff>295275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80</xdr:row>
          <xdr:rowOff>19050</xdr:rowOff>
        </xdr:from>
        <xdr:to>
          <xdr:col>5</xdr:col>
          <xdr:colOff>152400</xdr:colOff>
          <xdr:row>80</xdr:row>
          <xdr:rowOff>295275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82</xdr:row>
          <xdr:rowOff>0</xdr:rowOff>
        </xdr:from>
        <xdr:to>
          <xdr:col>5</xdr:col>
          <xdr:colOff>152400</xdr:colOff>
          <xdr:row>82</xdr:row>
          <xdr:rowOff>276225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47625</xdr:rowOff>
        </xdr:from>
        <xdr:to>
          <xdr:col>7</xdr:col>
          <xdr:colOff>247650</xdr:colOff>
          <xdr:row>22</xdr:row>
          <xdr:rowOff>314325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22</xdr:row>
          <xdr:rowOff>66675</xdr:rowOff>
        </xdr:from>
        <xdr:to>
          <xdr:col>13</xdr:col>
          <xdr:colOff>314325</xdr:colOff>
          <xdr:row>22</xdr:row>
          <xdr:rowOff>333375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66675</xdr:rowOff>
        </xdr:from>
        <xdr:to>
          <xdr:col>20</xdr:col>
          <xdr:colOff>276225</xdr:colOff>
          <xdr:row>22</xdr:row>
          <xdr:rowOff>333375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63500</xdr:colOff>
      <xdr:row>23</xdr:row>
      <xdr:rowOff>25400</xdr:rowOff>
    </xdr:from>
    <xdr:ext cx="234249" cy="279400"/>
    <xdr:sp macro="" textlink="">
      <xdr:nvSpPr>
        <xdr:cNvPr id="6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3C000000}"/>
            </a:ext>
          </a:extLst>
        </xdr:cNvPr>
        <xdr:cNvSpPr/>
      </xdr:nvSpPr>
      <xdr:spPr bwMode="auto">
        <a:xfrm>
          <a:off x="5816600" y="8664575"/>
          <a:ext cx="234249"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63500</xdr:colOff>
      <xdr:row>52</xdr:row>
      <xdr:rowOff>25400</xdr:rowOff>
    </xdr:from>
    <xdr:ext cx="234249" cy="279400"/>
    <xdr:sp macro="" textlink="">
      <xdr:nvSpPr>
        <xdr:cNvPr id="62"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3E000000}"/>
            </a:ext>
          </a:extLst>
        </xdr:cNvPr>
        <xdr:cNvSpPr/>
      </xdr:nvSpPr>
      <xdr:spPr bwMode="auto">
        <a:xfrm>
          <a:off x="5816600" y="7235825"/>
          <a:ext cx="234249"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152400</xdr:colOff>
          <xdr:row>82</xdr:row>
          <xdr:rowOff>276225</xdr:rowOff>
        </xdr:from>
        <xdr:to>
          <xdr:col>5</xdr:col>
          <xdr:colOff>142875</xdr:colOff>
          <xdr:row>83</xdr:row>
          <xdr:rowOff>247650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81</xdr:row>
          <xdr:rowOff>19050</xdr:rowOff>
        </xdr:from>
        <xdr:to>
          <xdr:col>5</xdr:col>
          <xdr:colOff>152400</xdr:colOff>
          <xdr:row>81</xdr:row>
          <xdr:rowOff>295275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63500</xdr:colOff>
      <xdr:row>57</xdr:row>
      <xdr:rowOff>0</xdr:rowOff>
    </xdr:from>
    <xdr:ext cx="232051" cy="276225"/>
    <xdr:sp macro="" textlink="">
      <xdr:nvSpPr>
        <xdr:cNvPr id="6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F000000}"/>
            </a:ext>
          </a:extLst>
        </xdr:cNvPr>
        <xdr:cNvSpPr/>
      </xdr:nvSpPr>
      <xdr:spPr bwMode="auto">
        <a:xfrm>
          <a:off x="6692900" y="14754225"/>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57</xdr:row>
      <xdr:rowOff>0</xdr:rowOff>
    </xdr:from>
    <xdr:ext cx="232051" cy="276225"/>
    <xdr:sp macro="" textlink="">
      <xdr:nvSpPr>
        <xdr:cNvPr id="64"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40000000}"/>
            </a:ext>
          </a:extLst>
        </xdr:cNvPr>
        <xdr:cNvSpPr/>
      </xdr:nvSpPr>
      <xdr:spPr bwMode="auto">
        <a:xfrm>
          <a:off x="6692900" y="13944600"/>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38100</xdr:colOff>
          <xdr:row>67</xdr:row>
          <xdr:rowOff>76200</xdr:rowOff>
        </xdr:from>
        <xdr:to>
          <xdr:col>12</xdr:col>
          <xdr:colOff>276225</xdr:colOff>
          <xdr:row>67</xdr:row>
          <xdr:rowOff>333375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63500</xdr:colOff>
      <xdr:row>21</xdr:row>
      <xdr:rowOff>25400</xdr:rowOff>
    </xdr:from>
    <xdr:to>
      <xdr:col>8</xdr:col>
      <xdr:colOff>31782</xdr:colOff>
      <xdr:row>21</xdr:row>
      <xdr:rowOff>303679</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2000000}"/>
            </a:ext>
          </a:extLst>
        </xdr:cNvPr>
        <xdr:cNvSpPr/>
      </xdr:nvSpPr>
      <xdr:spPr bwMode="auto">
        <a:xfrm>
          <a:off x="1778000" y="6111875"/>
          <a:ext cx="234982" cy="2782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63500</xdr:colOff>
      <xdr:row>21</xdr:row>
      <xdr:rowOff>25400</xdr:rowOff>
    </xdr:from>
    <xdr:to>
      <xdr:col>14</xdr:col>
      <xdr:colOff>297749</xdr:colOff>
      <xdr:row>21</xdr:row>
      <xdr:rowOff>303679</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3000000}"/>
            </a:ext>
          </a:extLst>
        </xdr:cNvPr>
        <xdr:cNvSpPr/>
      </xdr:nvSpPr>
      <xdr:spPr bwMode="auto">
        <a:xfrm>
          <a:off x="4035425" y="6111875"/>
          <a:ext cx="234249" cy="2782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63500</xdr:colOff>
      <xdr:row>72</xdr:row>
      <xdr:rowOff>25400</xdr:rowOff>
    </xdr:from>
    <xdr:to>
      <xdr:col>8</xdr:col>
      <xdr:colOff>31782</xdr:colOff>
      <xdr:row>73</xdr:row>
      <xdr:rowOff>1123</xdr:rowOff>
    </xdr:to>
    <xdr:sp macro="" textlink="">
      <xdr:nvSpPr>
        <xdr:cNvPr id="4"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4000000}"/>
            </a:ext>
          </a:extLst>
        </xdr:cNvPr>
        <xdr:cNvSpPr/>
      </xdr:nvSpPr>
      <xdr:spPr bwMode="auto">
        <a:xfrm>
          <a:off x="1778000" y="23533100"/>
          <a:ext cx="234982" cy="2805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63500</xdr:colOff>
      <xdr:row>57</xdr:row>
      <xdr:rowOff>0</xdr:rowOff>
    </xdr:from>
    <xdr:to>
      <xdr:col>12</xdr:col>
      <xdr:colOff>295551</xdr:colOff>
      <xdr:row>57</xdr:row>
      <xdr:rowOff>276227</xdr:rowOff>
    </xdr:to>
    <xdr:sp macro="" textlink="">
      <xdr:nvSpPr>
        <xdr:cNvPr id="5"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100-000005000000}"/>
            </a:ext>
          </a:extLst>
        </xdr:cNvPr>
        <xdr:cNvSpPr/>
      </xdr:nvSpPr>
      <xdr:spPr bwMode="auto">
        <a:xfrm>
          <a:off x="3292475" y="18068925"/>
          <a:ext cx="232051" cy="2762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63500</xdr:colOff>
      <xdr:row>57</xdr:row>
      <xdr:rowOff>0</xdr:rowOff>
    </xdr:from>
    <xdr:to>
      <xdr:col>15</xdr:col>
      <xdr:colOff>295551</xdr:colOff>
      <xdr:row>57</xdr:row>
      <xdr:rowOff>276227</xdr:rowOff>
    </xdr:to>
    <xdr:sp macro="" textlink="">
      <xdr:nvSpPr>
        <xdr:cNvPr id="6"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100-000006000000}"/>
            </a:ext>
          </a:extLst>
        </xdr:cNvPr>
        <xdr:cNvSpPr/>
      </xdr:nvSpPr>
      <xdr:spPr bwMode="auto">
        <a:xfrm>
          <a:off x="4406900" y="18068925"/>
          <a:ext cx="232051" cy="2762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9525</xdr:colOff>
          <xdr:row>21</xdr:row>
          <xdr:rowOff>66675</xdr:rowOff>
        </xdr:from>
        <xdr:to>
          <xdr:col>7</xdr:col>
          <xdr:colOff>247650</xdr:colOff>
          <xdr:row>21</xdr:row>
          <xdr:rowOff>333375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xdr:row>
          <xdr:rowOff>47625</xdr:rowOff>
        </xdr:from>
        <xdr:to>
          <xdr:col>13</xdr:col>
          <xdr:colOff>276225</xdr:colOff>
          <xdr:row>21</xdr:row>
          <xdr:rowOff>323850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63500</xdr:colOff>
      <xdr:row>21</xdr:row>
      <xdr:rowOff>25400</xdr:rowOff>
    </xdr:from>
    <xdr:to>
      <xdr:col>8</xdr:col>
      <xdr:colOff>31782</xdr:colOff>
      <xdr:row>21</xdr:row>
      <xdr:rowOff>303679</xdr:rowOff>
    </xdr:to>
    <xdr:sp macro="" textlink="">
      <xdr:nvSpPr>
        <xdr:cNvPr id="9"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100-000009000000}"/>
            </a:ext>
          </a:extLst>
        </xdr:cNvPr>
        <xdr:cNvSpPr/>
      </xdr:nvSpPr>
      <xdr:spPr bwMode="auto">
        <a:xfrm>
          <a:off x="1778000" y="6111875"/>
          <a:ext cx="234982" cy="2782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63500</xdr:colOff>
      <xdr:row>21</xdr:row>
      <xdr:rowOff>25400</xdr:rowOff>
    </xdr:from>
    <xdr:to>
      <xdr:col>22</xdr:col>
      <xdr:colOff>1980</xdr:colOff>
      <xdr:row>21</xdr:row>
      <xdr:rowOff>303679</xdr:rowOff>
    </xdr:to>
    <xdr:sp macro="" textlink="">
      <xdr:nvSpPr>
        <xdr:cNvPr id="10"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100-00000A000000}"/>
            </a:ext>
          </a:extLst>
        </xdr:cNvPr>
        <xdr:cNvSpPr/>
      </xdr:nvSpPr>
      <xdr:spPr bwMode="auto">
        <a:xfrm>
          <a:off x="6407150" y="6111875"/>
          <a:ext cx="233755" cy="2782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63500</xdr:colOff>
      <xdr:row>70</xdr:row>
      <xdr:rowOff>50800</xdr:rowOff>
    </xdr:from>
    <xdr:to>
      <xdr:col>12</xdr:col>
      <xdr:colOff>295551</xdr:colOff>
      <xdr:row>70</xdr:row>
      <xdr:rowOff>337378</xdr:rowOff>
    </xdr:to>
    <xdr:sp macro="" textlink="">
      <xdr:nvSpPr>
        <xdr:cNvPr id="11"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B000000}"/>
            </a:ext>
          </a:extLst>
        </xdr:cNvPr>
        <xdr:cNvSpPr/>
      </xdr:nvSpPr>
      <xdr:spPr bwMode="auto">
        <a:xfrm>
          <a:off x="3292475" y="22834600"/>
          <a:ext cx="232051" cy="2865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63500</xdr:colOff>
      <xdr:row>70</xdr:row>
      <xdr:rowOff>50800</xdr:rowOff>
    </xdr:from>
    <xdr:to>
      <xdr:col>15</xdr:col>
      <xdr:colOff>295551</xdr:colOff>
      <xdr:row>70</xdr:row>
      <xdr:rowOff>337378</xdr:rowOff>
    </xdr:to>
    <xdr:sp macro="" textlink="">
      <xdr:nvSpPr>
        <xdr:cNvPr id="1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C000000}"/>
            </a:ext>
          </a:extLst>
        </xdr:cNvPr>
        <xdr:cNvSpPr/>
      </xdr:nvSpPr>
      <xdr:spPr bwMode="auto">
        <a:xfrm>
          <a:off x="4406900" y="22834600"/>
          <a:ext cx="232051" cy="2865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63500</xdr:colOff>
      <xdr:row>73</xdr:row>
      <xdr:rowOff>50800</xdr:rowOff>
    </xdr:from>
    <xdr:to>
      <xdr:col>12</xdr:col>
      <xdr:colOff>295551</xdr:colOff>
      <xdr:row>73</xdr:row>
      <xdr:rowOff>337378</xdr:rowOff>
    </xdr:to>
    <xdr:sp macro="" textlink="">
      <xdr:nvSpPr>
        <xdr:cNvPr id="13"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100-00000D000000}"/>
            </a:ext>
          </a:extLst>
        </xdr:cNvPr>
        <xdr:cNvSpPr/>
      </xdr:nvSpPr>
      <xdr:spPr bwMode="auto">
        <a:xfrm>
          <a:off x="3292475" y="23863300"/>
          <a:ext cx="232051" cy="2865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63500</xdr:colOff>
      <xdr:row>36</xdr:row>
      <xdr:rowOff>50800</xdr:rowOff>
    </xdr:from>
    <xdr:to>
      <xdr:col>12</xdr:col>
      <xdr:colOff>295551</xdr:colOff>
      <xdr:row>37</xdr:row>
      <xdr:rowOff>25414</xdr:rowOff>
    </xdr:to>
    <xdr:sp macro="" textlink="">
      <xdr:nvSpPr>
        <xdr:cNvPr id="14"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E000000}"/>
            </a:ext>
          </a:extLst>
        </xdr:cNvPr>
        <xdr:cNvSpPr/>
      </xdr:nvSpPr>
      <xdr:spPr bwMode="auto">
        <a:xfrm>
          <a:off x="3292475" y="11918950"/>
          <a:ext cx="232051" cy="2794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63500</xdr:colOff>
      <xdr:row>36</xdr:row>
      <xdr:rowOff>50800</xdr:rowOff>
    </xdr:from>
    <xdr:to>
      <xdr:col>15</xdr:col>
      <xdr:colOff>295551</xdr:colOff>
      <xdr:row>37</xdr:row>
      <xdr:rowOff>25414</xdr:rowOff>
    </xdr:to>
    <xdr:sp macro="" textlink="">
      <xdr:nvSpPr>
        <xdr:cNvPr id="15"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F000000}"/>
            </a:ext>
          </a:extLst>
        </xdr:cNvPr>
        <xdr:cNvSpPr/>
      </xdr:nvSpPr>
      <xdr:spPr bwMode="auto">
        <a:xfrm>
          <a:off x="4406900" y="11918950"/>
          <a:ext cx="232051" cy="2794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38100</xdr:colOff>
          <xdr:row>70</xdr:row>
          <xdr:rowOff>85725</xdr:rowOff>
        </xdr:from>
        <xdr:to>
          <xdr:col>12</xdr:col>
          <xdr:colOff>276225</xdr:colOff>
          <xdr:row>70</xdr:row>
          <xdr:rowOff>352425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70</xdr:row>
          <xdr:rowOff>85725</xdr:rowOff>
        </xdr:from>
        <xdr:to>
          <xdr:col>15</xdr:col>
          <xdr:colOff>266700</xdr:colOff>
          <xdr:row>70</xdr:row>
          <xdr:rowOff>352425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73</xdr:row>
          <xdr:rowOff>66675</xdr:rowOff>
        </xdr:from>
        <xdr:to>
          <xdr:col>12</xdr:col>
          <xdr:colOff>295275</xdr:colOff>
          <xdr:row>73</xdr:row>
          <xdr:rowOff>333375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63500</xdr:colOff>
      <xdr:row>12</xdr:row>
      <xdr:rowOff>25400</xdr:rowOff>
    </xdr:from>
    <xdr:ext cx="234982" cy="279400"/>
    <xdr:sp macro="" textlink="">
      <xdr:nvSpPr>
        <xdr:cNvPr id="1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13000000}"/>
            </a:ext>
          </a:extLst>
        </xdr:cNvPr>
        <xdr:cNvSpPr/>
      </xdr:nvSpPr>
      <xdr:spPr bwMode="auto">
        <a:xfrm>
          <a:off x="2921000" y="2720975"/>
          <a:ext cx="234982"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76200</xdr:colOff>
          <xdr:row>12</xdr:row>
          <xdr:rowOff>38100</xdr:rowOff>
        </xdr:from>
        <xdr:to>
          <xdr:col>11</xdr:col>
          <xdr:colOff>314325</xdr:colOff>
          <xdr:row>12</xdr:row>
          <xdr:rowOff>314325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63500</xdr:colOff>
      <xdr:row>12</xdr:row>
      <xdr:rowOff>25400</xdr:rowOff>
    </xdr:from>
    <xdr:ext cx="234982" cy="279400"/>
    <xdr:sp macro="" textlink="">
      <xdr:nvSpPr>
        <xdr:cNvPr id="21"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100-000015000000}"/>
            </a:ext>
          </a:extLst>
        </xdr:cNvPr>
        <xdr:cNvSpPr/>
      </xdr:nvSpPr>
      <xdr:spPr bwMode="auto">
        <a:xfrm>
          <a:off x="2921000" y="2720975"/>
          <a:ext cx="234982"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63500</xdr:colOff>
      <xdr:row>12</xdr:row>
      <xdr:rowOff>25400</xdr:rowOff>
    </xdr:from>
    <xdr:ext cx="234982" cy="279400"/>
    <xdr:sp macro="" textlink="">
      <xdr:nvSpPr>
        <xdr:cNvPr id="2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16000000}"/>
            </a:ext>
          </a:extLst>
        </xdr:cNvPr>
        <xdr:cNvSpPr/>
      </xdr:nvSpPr>
      <xdr:spPr bwMode="auto">
        <a:xfrm>
          <a:off x="3663950" y="2720975"/>
          <a:ext cx="234982"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76200</xdr:colOff>
          <xdr:row>12</xdr:row>
          <xdr:rowOff>38100</xdr:rowOff>
        </xdr:from>
        <xdr:to>
          <xdr:col>13</xdr:col>
          <xdr:colOff>314325</xdr:colOff>
          <xdr:row>12</xdr:row>
          <xdr:rowOff>314325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63500</xdr:colOff>
      <xdr:row>12</xdr:row>
      <xdr:rowOff>25400</xdr:rowOff>
    </xdr:from>
    <xdr:ext cx="234982" cy="279400"/>
    <xdr:sp macro="" textlink="">
      <xdr:nvSpPr>
        <xdr:cNvPr id="24"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100-000018000000}"/>
            </a:ext>
          </a:extLst>
        </xdr:cNvPr>
        <xdr:cNvSpPr/>
      </xdr:nvSpPr>
      <xdr:spPr bwMode="auto">
        <a:xfrm>
          <a:off x="3663950" y="2720975"/>
          <a:ext cx="234982"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63500</xdr:colOff>
      <xdr:row>24</xdr:row>
      <xdr:rowOff>25400</xdr:rowOff>
    </xdr:from>
    <xdr:ext cx="234249" cy="279400"/>
    <xdr:sp macro="" textlink="">
      <xdr:nvSpPr>
        <xdr:cNvPr id="25"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9000000}"/>
            </a:ext>
          </a:extLst>
        </xdr:cNvPr>
        <xdr:cNvSpPr/>
      </xdr:nvSpPr>
      <xdr:spPr bwMode="auto">
        <a:xfrm>
          <a:off x="5816600" y="7235825"/>
          <a:ext cx="234249"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37</xdr:row>
      <xdr:rowOff>50800</xdr:rowOff>
    </xdr:from>
    <xdr:ext cx="232051" cy="276225"/>
    <xdr:sp macro="" textlink="">
      <xdr:nvSpPr>
        <xdr:cNvPr id="26"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1A000000}"/>
            </a:ext>
          </a:extLst>
        </xdr:cNvPr>
        <xdr:cNvSpPr/>
      </xdr:nvSpPr>
      <xdr:spPr bwMode="auto">
        <a:xfrm>
          <a:off x="6702425" y="12223750"/>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38100</xdr:colOff>
          <xdr:row>37</xdr:row>
          <xdr:rowOff>76200</xdr:rowOff>
        </xdr:from>
        <xdr:to>
          <xdr:col>22</xdr:col>
          <xdr:colOff>276225</xdr:colOff>
          <xdr:row>37</xdr:row>
          <xdr:rowOff>333375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63500</xdr:colOff>
      <xdr:row>37</xdr:row>
      <xdr:rowOff>50800</xdr:rowOff>
    </xdr:from>
    <xdr:ext cx="232051" cy="276225"/>
    <xdr:sp macro="" textlink="">
      <xdr:nvSpPr>
        <xdr:cNvPr id="28"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1C000000}"/>
            </a:ext>
          </a:extLst>
        </xdr:cNvPr>
        <xdr:cNvSpPr/>
      </xdr:nvSpPr>
      <xdr:spPr bwMode="auto">
        <a:xfrm>
          <a:off x="6997700" y="12223750"/>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57</xdr:row>
      <xdr:rowOff>0</xdr:rowOff>
    </xdr:from>
    <xdr:ext cx="232051" cy="276225"/>
    <xdr:sp macro="" textlink="">
      <xdr:nvSpPr>
        <xdr:cNvPr id="2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1D000000}"/>
            </a:ext>
          </a:extLst>
        </xdr:cNvPr>
        <xdr:cNvSpPr/>
      </xdr:nvSpPr>
      <xdr:spPr bwMode="auto">
        <a:xfrm>
          <a:off x="6702425" y="18068925"/>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63500</xdr:colOff>
      <xdr:row>36</xdr:row>
      <xdr:rowOff>0</xdr:rowOff>
    </xdr:from>
    <xdr:ext cx="232051" cy="277690"/>
    <xdr:sp macro="" textlink="">
      <xdr:nvSpPr>
        <xdr:cNvPr id="3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1E000000}"/>
            </a:ext>
          </a:extLst>
        </xdr:cNvPr>
        <xdr:cNvSpPr/>
      </xdr:nvSpPr>
      <xdr:spPr bwMode="auto">
        <a:xfrm>
          <a:off x="3292475" y="11868150"/>
          <a:ext cx="232051" cy="277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63500</xdr:colOff>
      <xdr:row>36</xdr:row>
      <xdr:rowOff>0</xdr:rowOff>
    </xdr:from>
    <xdr:ext cx="232051" cy="277690"/>
    <xdr:sp macro="" textlink="">
      <xdr:nvSpPr>
        <xdr:cNvPr id="31"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1F000000}"/>
            </a:ext>
          </a:extLst>
        </xdr:cNvPr>
        <xdr:cNvSpPr/>
      </xdr:nvSpPr>
      <xdr:spPr bwMode="auto">
        <a:xfrm>
          <a:off x="4406900" y="11868150"/>
          <a:ext cx="232051" cy="277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36</xdr:row>
      <xdr:rowOff>0</xdr:rowOff>
    </xdr:from>
    <xdr:ext cx="232051" cy="276225"/>
    <xdr:sp macro="" textlink="">
      <xdr:nvSpPr>
        <xdr:cNvPr id="32"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0000000}"/>
            </a:ext>
          </a:extLst>
        </xdr:cNvPr>
        <xdr:cNvSpPr/>
      </xdr:nvSpPr>
      <xdr:spPr bwMode="auto">
        <a:xfrm>
          <a:off x="6702425" y="11868150"/>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38100</xdr:colOff>
          <xdr:row>36</xdr:row>
          <xdr:rowOff>0</xdr:rowOff>
        </xdr:from>
        <xdr:to>
          <xdr:col>22</xdr:col>
          <xdr:colOff>276225</xdr:colOff>
          <xdr:row>36</xdr:row>
          <xdr:rowOff>257175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63500</xdr:colOff>
      <xdr:row>36</xdr:row>
      <xdr:rowOff>0</xdr:rowOff>
    </xdr:from>
    <xdr:ext cx="232051" cy="276225"/>
    <xdr:sp macro="" textlink="">
      <xdr:nvSpPr>
        <xdr:cNvPr id="34"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2000000}"/>
            </a:ext>
          </a:extLst>
        </xdr:cNvPr>
        <xdr:cNvSpPr/>
      </xdr:nvSpPr>
      <xdr:spPr bwMode="auto">
        <a:xfrm>
          <a:off x="6997700" y="11868150"/>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36</xdr:row>
      <xdr:rowOff>0</xdr:rowOff>
    </xdr:from>
    <xdr:ext cx="232051" cy="276225"/>
    <xdr:sp macro="" textlink="">
      <xdr:nvSpPr>
        <xdr:cNvPr id="3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3000000}"/>
            </a:ext>
          </a:extLst>
        </xdr:cNvPr>
        <xdr:cNvSpPr/>
      </xdr:nvSpPr>
      <xdr:spPr bwMode="auto">
        <a:xfrm>
          <a:off x="6702425" y="11868150"/>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38100</xdr:colOff>
          <xdr:row>36</xdr:row>
          <xdr:rowOff>0</xdr:rowOff>
        </xdr:from>
        <xdr:to>
          <xdr:col>22</xdr:col>
          <xdr:colOff>276225</xdr:colOff>
          <xdr:row>36</xdr:row>
          <xdr:rowOff>257175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63500</xdr:colOff>
      <xdr:row>36</xdr:row>
      <xdr:rowOff>50800</xdr:rowOff>
    </xdr:from>
    <xdr:ext cx="232051" cy="276225"/>
    <xdr:sp macro="" textlink="">
      <xdr:nvSpPr>
        <xdr:cNvPr id="3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5000000}"/>
            </a:ext>
          </a:extLst>
        </xdr:cNvPr>
        <xdr:cNvSpPr/>
      </xdr:nvSpPr>
      <xdr:spPr bwMode="auto">
        <a:xfrm>
          <a:off x="6702425" y="11918950"/>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38100</xdr:colOff>
          <xdr:row>36</xdr:row>
          <xdr:rowOff>0</xdr:rowOff>
        </xdr:from>
        <xdr:to>
          <xdr:col>22</xdr:col>
          <xdr:colOff>276225</xdr:colOff>
          <xdr:row>36</xdr:row>
          <xdr:rowOff>257175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63500</xdr:colOff>
      <xdr:row>36</xdr:row>
      <xdr:rowOff>50800</xdr:rowOff>
    </xdr:from>
    <xdr:ext cx="232051" cy="276225"/>
    <xdr:sp macro="" textlink="">
      <xdr:nvSpPr>
        <xdr:cNvPr id="3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7000000}"/>
            </a:ext>
          </a:extLst>
        </xdr:cNvPr>
        <xdr:cNvSpPr/>
      </xdr:nvSpPr>
      <xdr:spPr bwMode="auto">
        <a:xfrm>
          <a:off x="6997700" y="11918950"/>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36</xdr:row>
      <xdr:rowOff>50800</xdr:rowOff>
    </xdr:from>
    <xdr:ext cx="232051" cy="276225"/>
    <xdr:sp macro="" textlink="">
      <xdr:nvSpPr>
        <xdr:cNvPr id="4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8000000}"/>
            </a:ext>
          </a:extLst>
        </xdr:cNvPr>
        <xdr:cNvSpPr/>
      </xdr:nvSpPr>
      <xdr:spPr bwMode="auto">
        <a:xfrm>
          <a:off x="6702425" y="11918950"/>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63500</xdr:colOff>
      <xdr:row>36</xdr:row>
      <xdr:rowOff>50800</xdr:rowOff>
    </xdr:from>
    <xdr:ext cx="232051" cy="276225"/>
    <xdr:sp macro="" textlink="">
      <xdr:nvSpPr>
        <xdr:cNvPr id="41"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9000000}"/>
            </a:ext>
          </a:extLst>
        </xdr:cNvPr>
        <xdr:cNvSpPr/>
      </xdr:nvSpPr>
      <xdr:spPr bwMode="auto">
        <a:xfrm>
          <a:off x="6997700" y="11918950"/>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37</xdr:row>
      <xdr:rowOff>50800</xdr:rowOff>
    </xdr:from>
    <xdr:ext cx="232051" cy="276225"/>
    <xdr:sp macro="" textlink="">
      <xdr:nvSpPr>
        <xdr:cNvPr id="42"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A000000}"/>
            </a:ext>
          </a:extLst>
        </xdr:cNvPr>
        <xdr:cNvSpPr/>
      </xdr:nvSpPr>
      <xdr:spPr bwMode="auto">
        <a:xfrm>
          <a:off x="6702425" y="12223750"/>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63500</xdr:colOff>
      <xdr:row>36</xdr:row>
      <xdr:rowOff>50800</xdr:rowOff>
    </xdr:from>
    <xdr:ext cx="232051" cy="277690"/>
    <xdr:sp macro="" textlink="">
      <xdr:nvSpPr>
        <xdr:cNvPr id="4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B000000}"/>
            </a:ext>
          </a:extLst>
        </xdr:cNvPr>
        <xdr:cNvSpPr/>
      </xdr:nvSpPr>
      <xdr:spPr bwMode="auto">
        <a:xfrm>
          <a:off x="3292475" y="11918950"/>
          <a:ext cx="232051" cy="277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142875</xdr:colOff>
          <xdr:row>76</xdr:row>
          <xdr:rowOff>9525</xdr:rowOff>
        </xdr:from>
        <xdr:to>
          <xdr:col>5</xdr:col>
          <xdr:colOff>133350</xdr:colOff>
          <xdr:row>76</xdr:row>
          <xdr:rowOff>285750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77</xdr:row>
          <xdr:rowOff>19050</xdr:rowOff>
        </xdr:from>
        <xdr:to>
          <xdr:col>5</xdr:col>
          <xdr:colOff>142875</xdr:colOff>
          <xdr:row>77</xdr:row>
          <xdr:rowOff>295275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78</xdr:row>
          <xdr:rowOff>19050</xdr:rowOff>
        </xdr:from>
        <xdr:to>
          <xdr:col>5</xdr:col>
          <xdr:colOff>152400</xdr:colOff>
          <xdr:row>78</xdr:row>
          <xdr:rowOff>295275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79</xdr:row>
          <xdr:rowOff>19050</xdr:rowOff>
        </xdr:from>
        <xdr:to>
          <xdr:col>5</xdr:col>
          <xdr:colOff>152400</xdr:colOff>
          <xdr:row>79</xdr:row>
          <xdr:rowOff>295275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80</xdr:row>
          <xdr:rowOff>19050</xdr:rowOff>
        </xdr:from>
        <xdr:to>
          <xdr:col>5</xdr:col>
          <xdr:colOff>152400</xdr:colOff>
          <xdr:row>80</xdr:row>
          <xdr:rowOff>295275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82</xdr:row>
          <xdr:rowOff>0</xdr:rowOff>
        </xdr:from>
        <xdr:to>
          <xdr:col>5</xdr:col>
          <xdr:colOff>152400</xdr:colOff>
          <xdr:row>82</xdr:row>
          <xdr:rowOff>276225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47625</xdr:rowOff>
        </xdr:from>
        <xdr:to>
          <xdr:col>7</xdr:col>
          <xdr:colOff>247650</xdr:colOff>
          <xdr:row>22</xdr:row>
          <xdr:rowOff>314325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22</xdr:row>
          <xdr:rowOff>66675</xdr:rowOff>
        </xdr:from>
        <xdr:to>
          <xdr:col>13</xdr:col>
          <xdr:colOff>314325</xdr:colOff>
          <xdr:row>22</xdr:row>
          <xdr:rowOff>333375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66675</xdr:rowOff>
        </xdr:from>
        <xdr:to>
          <xdr:col>20</xdr:col>
          <xdr:colOff>276225</xdr:colOff>
          <xdr:row>22</xdr:row>
          <xdr:rowOff>333375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63500</xdr:colOff>
      <xdr:row>23</xdr:row>
      <xdr:rowOff>25400</xdr:rowOff>
    </xdr:from>
    <xdr:ext cx="234249" cy="279400"/>
    <xdr:sp macro="" textlink="">
      <xdr:nvSpPr>
        <xdr:cNvPr id="5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35000000}"/>
            </a:ext>
          </a:extLst>
        </xdr:cNvPr>
        <xdr:cNvSpPr/>
      </xdr:nvSpPr>
      <xdr:spPr bwMode="auto">
        <a:xfrm>
          <a:off x="5816600" y="6873875"/>
          <a:ext cx="234249"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63500</xdr:colOff>
      <xdr:row>52</xdr:row>
      <xdr:rowOff>25400</xdr:rowOff>
    </xdr:from>
    <xdr:ext cx="234249" cy="279400"/>
    <xdr:sp macro="" textlink="">
      <xdr:nvSpPr>
        <xdr:cNvPr id="54"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36000000}"/>
            </a:ext>
          </a:extLst>
        </xdr:cNvPr>
        <xdr:cNvSpPr/>
      </xdr:nvSpPr>
      <xdr:spPr bwMode="auto">
        <a:xfrm>
          <a:off x="5816600" y="16322675"/>
          <a:ext cx="234249"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152400</xdr:colOff>
          <xdr:row>82</xdr:row>
          <xdr:rowOff>276225</xdr:rowOff>
        </xdr:from>
        <xdr:to>
          <xdr:col>5</xdr:col>
          <xdr:colOff>142875</xdr:colOff>
          <xdr:row>83</xdr:row>
          <xdr:rowOff>247650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81</xdr:row>
          <xdr:rowOff>19050</xdr:rowOff>
        </xdr:from>
        <xdr:to>
          <xdr:col>5</xdr:col>
          <xdr:colOff>152400</xdr:colOff>
          <xdr:row>81</xdr:row>
          <xdr:rowOff>295275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63500</xdr:colOff>
      <xdr:row>57</xdr:row>
      <xdr:rowOff>0</xdr:rowOff>
    </xdr:from>
    <xdr:ext cx="232051" cy="276225"/>
    <xdr:sp macro="" textlink="">
      <xdr:nvSpPr>
        <xdr:cNvPr id="5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39000000}"/>
            </a:ext>
          </a:extLst>
        </xdr:cNvPr>
        <xdr:cNvSpPr/>
      </xdr:nvSpPr>
      <xdr:spPr bwMode="auto">
        <a:xfrm>
          <a:off x="6702425" y="18068925"/>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57</xdr:row>
      <xdr:rowOff>0</xdr:rowOff>
    </xdr:from>
    <xdr:ext cx="232051" cy="276225"/>
    <xdr:sp macro="" textlink="">
      <xdr:nvSpPr>
        <xdr:cNvPr id="58"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3A000000}"/>
            </a:ext>
          </a:extLst>
        </xdr:cNvPr>
        <xdr:cNvSpPr/>
      </xdr:nvSpPr>
      <xdr:spPr bwMode="auto">
        <a:xfrm>
          <a:off x="6702425" y="18068925"/>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38100</xdr:colOff>
          <xdr:row>67</xdr:row>
          <xdr:rowOff>76200</xdr:rowOff>
        </xdr:from>
        <xdr:to>
          <xdr:col>12</xdr:col>
          <xdr:colOff>276225</xdr:colOff>
          <xdr:row>67</xdr:row>
          <xdr:rowOff>333375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48E13-1F2B-4783-BF96-996C7DB8C491}">
  <dimension ref="A1:AC84"/>
  <sheetViews>
    <sheetView view="pageBreakPreview" topLeftCell="A70" zoomScaleNormal="100" zoomScaleSheetLayoutView="100" workbookViewId="0">
      <selection activeCell="P71" sqref="P71"/>
    </sheetView>
  </sheetViews>
  <sheetFormatPr defaultColWidth="3.875" defaultRowHeight="20.100000000000001" customHeight="1" x14ac:dyDescent="0.15"/>
  <cols>
    <col min="1" max="1" width="3.125" style="2" customWidth="1"/>
    <col min="2" max="6" width="3.25" style="2" customWidth="1"/>
    <col min="7" max="7" width="3.125" style="2" customWidth="1"/>
    <col min="8" max="10" width="3.5" style="2" customWidth="1"/>
    <col min="11" max="11" width="4.5" style="2" customWidth="1"/>
    <col min="12" max="18" width="4.875" style="2" customWidth="1"/>
    <col min="19" max="27" width="3.875" style="2"/>
    <col min="28" max="28" width="4.5" style="2" customWidth="1"/>
    <col min="29" max="29" width="4.875" style="2" customWidth="1"/>
    <col min="30" max="16384" width="3.875" style="2"/>
  </cols>
  <sheetData>
    <row r="1" spans="1:29" ht="20.100000000000001" customHeight="1" x14ac:dyDescent="0.15">
      <c r="A1" s="1"/>
      <c r="B1" s="1" t="s">
        <v>70</v>
      </c>
      <c r="C1" s="1"/>
      <c r="D1" s="1"/>
      <c r="E1" s="1"/>
      <c r="F1" s="1"/>
      <c r="G1" s="1"/>
      <c r="H1" s="1"/>
      <c r="I1" s="1"/>
      <c r="J1" s="1"/>
      <c r="K1" s="1"/>
      <c r="L1" s="1"/>
      <c r="M1" s="1"/>
      <c r="N1" s="1"/>
      <c r="O1" s="1"/>
      <c r="P1" s="1"/>
      <c r="Q1" s="1"/>
      <c r="R1" s="1"/>
      <c r="S1" s="1"/>
      <c r="T1" s="1"/>
      <c r="U1" s="1"/>
      <c r="V1" s="1"/>
      <c r="W1" s="1"/>
      <c r="X1" s="1"/>
      <c r="Y1" s="1"/>
      <c r="Z1" s="1"/>
      <c r="AA1" s="1"/>
      <c r="AB1" s="1"/>
      <c r="AC1" s="1"/>
    </row>
    <row r="2" spans="1:29" ht="8.1"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ht="20.100000000000001" customHeight="1" x14ac:dyDescent="0.15">
      <c r="A3" s="1"/>
      <c r="B3" s="193" t="s">
        <v>155</v>
      </c>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row>
    <row r="4" spans="1:29" ht="11.2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ht="24" customHeight="1" x14ac:dyDescent="0.15">
      <c r="A5" s="1"/>
      <c r="B5" s="1"/>
      <c r="C5" s="1"/>
      <c r="D5" s="1"/>
      <c r="E5" s="1"/>
      <c r="F5" s="1"/>
      <c r="G5" s="1"/>
      <c r="H5" s="1"/>
      <c r="I5" s="1"/>
      <c r="J5" s="1"/>
      <c r="K5" s="1"/>
      <c r="L5" s="1"/>
      <c r="M5" s="1"/>
      <c r="N5" s="1"/>
      <c r="O5" s="1"/>
      <c r="P5" s="1"/>
      <c r="Q5" s="1"/>
      <c r="R5" s="1"/>
      <c r="S5" s="1"/>
      <c r="T5" s="1"/>
      <c r="U5" s="1"/>
      <c r="V5" s="194" t="s">
        <v>17</v>
      </c>
      <c r="W5" s="194"/>
      <c r="X5" s="194"/>
      <c r="Y5" s="1" t="s">
        <v>0</v>
      </c>
      <c r="Z5" s="3"/>
      <c r="AA5" s="1" t="s">
        <v>1</v>
      </c>
      <c r="AB5" s="3"/>
      <c r="AC5" s="1" t="s">
        <v>2</v>
      </c>
    </row>
    <row r="6" spans="1:29" ht="20.100000000000001" customHeight="1" x14ac:dyDescent="0.15">
      <c r="A6" s="1"/>
      <c r="B6" s="195" t="s">
        <v>18</v>
      </c>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row>
    <row r="7" spans="1:29" ht="8.1"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29" s="28" customFormat="1" ht="20.100000000000001" customHeight="1" x14ac:dyDescent="0.15">
      <c r="A8" s="30"/>
      <c r="B8" s="31"/>
      <c r="C8" s="195" t="s">
        <v>147</v>
      </c>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row>
    <row r="9" spans="1:29" s="28" customFormat="1" ht="20.100000000000001" customHeight="1" x14ac:dyDescent="0.15">
      <c r="A9" s="30"/>
      <c r="B9" s="31"/>
      <c r="C9" s="30" t="s">
        <v>148</v>
      </c>
      <c r="D9" s="31"/>
      <c r="E9" s="31"/>
      <c r="F9" s="31"/>
      <c r="G9" s="31"/>
      <c r="H9" s="31"/>
      <c r="I9" s="31"/>
      <c r="J9" s="31"/>
      <c r="K9" s="31"/>
      <c r="L9" s="31"/>
      <c r="M9" s="31"/>
      <c r="N9" s="31"/>
      <c r="O9" s="31"/>
      <c r="P9" s="31"/>
      <c r="Q9" s="31"/>
      <c r="R9" s="31"/>
      <c r="S9" s="31"/>
      <c r="T9" s="31"/>
      <c r="U9" s="31"/>
      <c r="V9" s="31"/>
      <c r="W9" s="31"/>
      <c r="X9" s="31"/>
      <c r="Y9" s="31"/>
      <c r="Z9" s="31"/>
      <c r="AA9" s="31"/>
      <c r="AB9" s="31"/>
      <c r="AC9" s="31"/>
    </row>
    <row r="10" spans="1:29" ht="8.25" customHeight="1" x14ac:dyDescent="0.15">
      <c r="A10" s="1"/>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row>
    <row r="11" spans="1:29" ht="19.5" customHeight="1" x14ac:dyDescent="0.15">
      <c r="A11" s="1"/>
      <c r="B11" s="209" t="s">
        <v>3</v>
      </c>
      <c r="C11" s="210"/>
      <c r="D11" s="210"/>
      <c r="E11" s="210"/>
      <c r="F11" s="210"/>
      <c r="G11" s="211"/>
      <c r="H11" s="196" t="s">
        <v>19</v>
      </c>
      <c r="I11" s="197"/>
      <c r="J11" s="197"/>
      <c r="K11" s="198"/>
      <c r="L11" s="200"/>
      <c r="M11" s="201"/>
      <c r="N11" s="201"/>
      <c r="O11" s="201"/>
      <c r="P11" s="201"/>
      <c r="Q11" s="201"/>
      <c r="R11" s="201"/>
      <c r="S11" s="201"/>
      <c r="T11" s="201"/>
      <c r="U11" s="201"/>
      <c r="V11" s="201"/>
      <c r="W11" s="201"/>
      <c r="X11" s="201"/>
      <c r="Y11" s="201"/>
      <c r="Z11" s="201"/>
      <c r="AA11" s="201"/>
      <c r="AB11" s="201"/>
      <c r="AC11" s="202"/>
    </row>
    <row r="12" spans="1:29" ht="54" customHeight="1" x14ac:dyDescent="0.15">
      <c r="A12" s="1"/>
      <c r="B12" s="212"/>
      <c r="C12" s="213"/>
      <c r="D12" s="213"/>
      <c r="E12" s="213"/>
      <c r="F12" s="213"/>
      <c r="G12" s="214"/>
      <c r="H12" s="114" t="s">
        <v>20</v>
      </c>
      <c r="I12" s="115"/>
      <c r="J12" s="115"/>
      <c r="K12" s="116"/>
      <c r="L12" s="203"/>
      <c r="M12" s="204"/>
      <c r="N12" s="204"/>
      <c r="O12" s="204"/>
      <c r="P12" s="204"/>
      <c r="Q12" s="204"/>
      <c r="R12" s="204"/>
      <c r="S12" s="204"/>
      <c r="T12" s="204"/>
      <c r="U12" s="204"/>
      <c r="V12" s="204"/>
      <c r="W12" s="204"/>
      <c r="X12" s="204"/>
      <c r="Y12" s="204"/>
      <c r="Z12" s="204"/>
      <c r="AA12" s="204"/>
      <c r="AB12" s="204"/>
      <c r="AC12" s="205"/>
    </row>
    <row r="13" spans="1:29" ht="30.75" customHeight="1" x14ac:dyDescent="0.15">
      <c r="A13" s="1"/>
      <c r="B13" s="212"/>
      <c r="C13" s="213"/>
      <c r="D13" s="213"/>
      <c r="E13" s="213"/>
      <c r="F13" s="213"/>
      <c r="G13" s="214"/>
      <c r="H13" s="117" t="s">
        <v>122</v>
      </c>
      <c r="I13" s="118"/>
      <c r="J13" s="118"/>
      <c r="K13" s="119"/>
      <c r="L13" s="14"/>
      <c r="M13" s="15" t="s">
        <v>35</v>
      </c>
      <c r="N13" s="14"/>
      <c r="O13" s="38" t="s">
        <v>36</v>
      </c>
      <c r="P13" s="221" t="s">
        <v>139</v>
      </c>
      <c r="Q13" s="222"/>
      <c r="R13" s="222"/>
      <c r="S13" s="222"/>
      <c r="T13" s="222"/>
      <c r="U13" s="222"/>
      <c r="V13" s="222"/>
      <c r="W13" s="222"/>
      <c r="X13" s="222"/>
      <c r="Y13" s="222"/>
      <c r="Z13" s="222"/>
      <c r="AA13" s="222"/>
      <c r="AB13" s="222"/>
      <c r="AC13" s="223"/>
    </row>
    <row r="14" spans="1:29" ht="21.75" customHeight="1" x14ac:dyDescent="0.15">
      <c r="A14" s="1"/>
      <c r="B14" s="212"/>
      <c r="C14" s="213"/>
      <c r="D14" s="213"/>
      <c r="E14" s="213"/>
      <c r="F14" s="213"/>
      <c r="G14" s="214"/>
      <c r="H14" s="108" t="s">
        <v>21</v>
      </c>
      <c r="I14" s="109"/>
      <c r="J14" s="109"/>
      <c r="K14" s="110"/>
      <c r="L14" s="199" t="s">
        <v>140</v>
      </c>
      <c r="M14" s="199"/>
      <c r="N14" s="199"/>
      <c r="O14" s="199"/>
      <c r="P14" s="199"/>
      <c r="Q14" s="199"/>
      <c r="R14" s="199"/>
      <c r="S14" s="199"/>
      <c r="T14" s="199"/>
      <c r="U14" s="199"/>
      <c r="V14" s="199"/>
      <c r="W14" s="199"/>
      <c r="X14" s="199"/>
      <c r="Y14" s="199"/>
      <c r="Z14" s="199"/>
      <c r="AA14" s="199"/>
      <c r="AB14" s="199"/>
      <c r="AC14" s="199"/>
    </row>
    <row r="15" spans="1:29" ht="51.75" customHeight="1" x14ac:dyDescent="0.15">
      <c r="A15" s="1"/>
      <c r="B15" s="212"/>
      <c r="C15" s="213"/>
      <c r="D15" s="213"/>
      <c r="E15" s="213"/>
      <c r="F15" s="213"/>
      <c r="G15" s="214"/>
      <c r="H15" s="114"/>
      <c r="I15" s="115"/>
      <c r="J15" s="115"/>
      <c r="K15" s="116"/>
      <c r="L15" s="206"/>
      <c r="M15" s="207"/>
      <c r="N15" s="207"/>
      <c r="O15" s="207"/>
      <c r="P15" s="207"/>
      <c r="Q15" s="207"/>
      <c r="R15" s="207"/>
      <c r="S15" s="207"/>
      <c r="T15" s="207"/>
      <c r="U15" s="207"/>
      <c r="V15" s="207"/>
      <c r="W15" s="207"/>
      <c r="X15" s="207"/>
      <c r="Y15" s="207"/>
      <c r="Z15" s="207"/>
      <c r="AA15" s="207"/>
      <c r="AB15" s="207"/>
      <c r="AC15" s="208"/>
    </row>
    <row r="16" spans="1:29" ht="41.25" customHeight="1" x14ac:dyDescent="0.15">
      <c r="A16" s="1"/>
      <c r="B16" s="212"/>
      <c r="C16" s="213"/>
      <c r="D16" s="213"/>
      <c r="E16" s="213"/>
      <c r="F16" s="213"/>
      <c r="G16" s="214"/>
      <c r="H16" s="117" t="s">
        <v>71</v>
      </c>
      <c r="I16" s="118"/>
      <c r="J16" s="118"/>
      <c r="K16" s="119"/>
      <c r="L16" s="206"/>
      <c r="M16" s="207"/>
      <c r="N16" s="207"/>
      <c r="O16" s="207"/>
      <c r="P16" s="207"/>
      <c r="Q16" s="207"/>
      <c r="R16" s="207"/>
      <c r="S16" s="207"/>
      <c r="T16" s="207"/>
      <c r="U16" s="207"/>
      <c r="V16" s="207"/>
      <c r="W16" s="207"/>
      <c r="X16" s="207"/>
      <c r="Y16" s="207"/>
      <c r="Z16" s="207"/>
      <c r="AA16" s="207"/>
      <c r="AB16" s="207"/>
      <c r="AC16" s="208"/>
    </row>
    <row r="17" spans="1:29" ht="28.5" customHeight="1" x14ac:dyDescent="0.15">
      <c r="A17" s="1"/>
      <c r="B17" s="212"/>
      <c r="C17" s="213"/>
      <c r="D17" s="213"/>
      <c r="E17" s="213"/>
      <c r="F17" s="213"/>
      <c r="G17" s="214"/>
      <c r="H17" s="108" t="s">
        <v>33</v>
      </c>
      <c r="I17" s="109"/>
      <c r="J17" s="109"/>
      <c r="K17" s="109"/>
      <c r="L17" s="284" t="s">
        <v>23</v>
      </c>
      <c r="M17" s="285"/>
      <c r="N17" s="286"/>
      <c r="O17" s="237" t="s">
        <v>141</v>
      </c>
      <c r="P17" s="238"/>
      <c r="Q17" s="238"/>
      <c r="R17" s="238"/>
      <c r="S17" s="238"/>
      <c r="T17" s="238"/>
      <c r="U17" s="238"/>
      <c r="V17" s="238"/>
      <c r="W17" s="238"/>
      <c r="X17" s="238"/>
      <c r="Y17" s="238"/>
      <c r="Z17" s="238"/>
      <c r="AA17" s="238"/>
      <c r="AB17" s="238"/>
      <c r="AC17" s="239"/>
    </row>
    <row r="18" spans="1:29" ht="36" customHeight="1" x14ac:dyDescent="0.15">
      <c r="A18" s="1"/>
      <c r="B18" s="212"/>
      <c r="C18" s="213"/>
      <c r="D18" s="213"/>
      <c r="E18" s="213"/>
      <c r="F18" s="213"/>
      <c r="G18" s="214"/>
      <c r="H18" s="111"/>
      <c r="I18" s="112"/>
      <c r="J18" s="112"/>
      <c r="K18" s="112"/>
      <c r="L18" s="231" t="s">
        <v>114</v>
      </c>
      <c r="M18" s="216"/>
      <c r="N18" s="217"/>
      <c r="O18" s="284" t="s">
        <v>109</v>
      </c>
      <c r="P18" s="285"/>
      <c r="Q18" s="206"/>
      <c r="R18" s="207"/>
      <c r="S18" s="207"/>
      <c r="T18" s="207"/>
      <c r="U18" s="207"/>
      <c r="V18" s="207"/>
      <c r="W18" s="207"/>
      <c r="X18" s="207"/>
      <c r="Y18" s="207"/>
      <c r="Z18" s="207"/>
      <c r="AA18" s="207"/>
      <c r="AB18" s="207"/>
      <c r="AC18" s="208"/>
    </row>
    <row r="19" spans="1:29" ht="36" customHeight="1" x14ac:dyDescent="0.15">
      <c r="A19" s="1"/>
      <c r="B19" s="212"/>
      <c r="C19" s="213"/>
      <c r="D19" s="213"/>
      <c r="E19" s="213"/>
      <c r="F19" s="213"/>
      <c r="G19" s="214"/>
      <c r="H19" s="111"/>
      <c r="I19" s="112"/>
      <c r="J19" s="112"/>
      <c r="K19" s="112"/>
      <c r="L19" s="232"/>
      <c r="M19" s="233"/>
      <c r="N19" s="234"/>
      <c r="O19" s="235" t="s">
        <v>108</v>
      </c>
      <c r="P19" s="236"/>
      <c r="Q19" s="301" t="s">
        <v>143</v>
      </c>
      <c r="R19" s="238"/>
      <c r="S19" s="238"/>
      <c r="T19" s="238"/>
      <c r="U19" s="238"/>
      <c r="V19" s="238"/>
      <c r="W19" s="238"/>
      <c r="X19" s="238"/>
      <c r="Y19" s="239"/>
      <c r="Z19" s="289" t="s">
        <v>24</v>
      </c>
      <c r="AA19" s="289"/>
      <c r="AB19" s="287"/>
      <c r="AC19" s="288"/>
    </row>
    <row r="20" spans="1:29" ht="36" customHeight="1" x14ac:dyDescent="0.15">
      <c r="A20" s="1"/>
      <c r="B20" s="212"/>
      <c r="C20" s="213"/>
      <c r="D20" s="213"/>
      <c r="E20" s="213"/>
      <c r="F20" s="213"/>
      <c r="G20" s="214"/>
      <c r="H20" s="111"/>
      <c r="I20" s="112"/>
      <c r="J20" s="112"/>
      <c r="K20" s="112"/>
      <c r="L20" s="215" t="s">
        <v>46</v>
      </c>
      <c r="M20" s="216"/>
      <c r="N20" s="217"/>
      <c r="O20" s="224" t="s">
        <v>25</v>
      </c>
      <c r="P20" s="225"/>
      <c r="Q20" s="226"/>
      <c r="R20" s="226"/>
      <c r="S20" s="226"/>
      <c r="T20" s="226"/>
      <c r="U20" s="226"/>
      <c r="V20" s="226"/>
      <c r="W20" s="227" t="s">
        <v>34</v>
      </c>
      <c r="X20" s="227"/>
      <c r="Y20" s="228"/>
      <c r="Z20" s="229"/>
      <c r="AA20" s="229"/>
      <c r="AB20" s="229"/>
      <c r="AC20" s="230"/>
    </row>
    <row r="21" spans="1:29" ht="36" customHeight="1" x14ac:dyDescent="0.15">
      <c r="A21" s="1"/>
      <c r="B21" s="212"/>
      <c r="C21" s="213"/>
      <c r="D21" s="213"/>
      <c r="E21" s="213"/>
      <c r="F21" s="213"/>
      <c r="G21" s="214"/>
      <c r="H21" s="111"/>
      <c r="I21" s="112"/>
      <c r="J21" s="112"/>
      <c r="K21" s="112"/>
      <c r="L21" s="218"/>
      <c r="M21" s="219"/>
      <c r="N21" s="220"/>
      <c r="O21" s="235" t="s">
        <v>108</v>
      </c>
      <c r="P21" s="236"/>
      <c r="Q21" s="237" t="s">
        <v>142</v>
      </c>
      <c r="R21" s="238"/>
      <c r="S21" s="238"/>
      <c r="T21" s="238"/>
      <c r="U21" s="238"/>
      <c r="V21" s="238"/>
      <c r="W21" s="238"/>
      <c r="X21" s="238"/>
      <c r="Y21" s="238"/>
      <c r="Z21" s="238"/>
      <c r="AA21" s="238"/>
      <c r="AB21" s="238"/>
      <c r="AC21" s="239"/>
    </row>
    <row r="22" spans="1:29" ht="30" customHeight="1" x14ac:dyDescent="0.15">
      <c r="A22" s="1"/>
      <c r="B22" s="145" t="s">
        <v>111</v>
      </c>
      <c r="C22" s="146"/>
      <c r="D22" s="146"/>
      <c r="E22" s="146"/>
      <c r="F22" s="146"/>
      <c r="G22" s="147"/>
      <c r="H22" s="7"/>
      <c r="I22" s="42" t="s">
        <v>37</v>
      </c>
      <c r="J22" s="42"/>
      <c r="K22" s="42"/>
      <c r="L22" s="42"/>
      <c r="M22" s="42"/>
      <c r="N22" s="42"/>
      <c r="O22" s="42" t="s">
        <v>4</v>
      </c>
      <c r="P22" s="42"/>
      <c r="Q22" s="42"/>
      <c r="R22" s="42"/>
      <c r="S22" s="44"/>
      <c r="U22" s="42"/>
      <c r="V22" s="42"/>
      <c r="W22" s="42"/>
      <c r="X22" s="42"/>
      <c r="Y22" s="42"/>
      <c r="Z22" s="42"/>
      <c r="AA22" s="42"/>
      <c r="AB22" s="42"/>
      <c r="AC22" s="43"/>
    </row>
    <row r="23" spans="1:29" ht="30" customHeight="1" x14ac:dyDescent="0.15">
      <c r="A23" s="1"/>
      <c r="B23" s="247" t="s">
        <v>78</v>
      </c>
      <c r="C23" s="146"/>
      <c r="D23" s="146"/>
      <c r="E23" s="146"/>
      <c r="F23" s="146"/>
      <c r="G23" s="147"/>
      <c r="H23" s="22"/>
      <c r="I23" s="248" t="s">
        <v>72</v>
      </c>
      <c r="J23" s="248"/>
      <c r="K23" s="248"/>
      <c r="L23" s="248"/>
      <c r="M23" s="248"/>
      <c r="N23" s="23"/>
      <c r="O23" s="248" t="s">
        <v>120</v>
      </c>
      <c r="P23" s="248"/>
      <c r="Q23" s="248"/>
      <c r="R23" s="248"/>
      <c r="S23" s="248"/>
      <c r="T23" s="248"/>
      <c r="U23" s="23"/>
      <c r="V23" s="248" t="s">
        <v>121</v>
      </c>
      <c r="W23" s="248"/>
      <c r="X23" s="248"/>
      <c r="Y23" s="248"/>
      <c r="Z23" s="248"/>
      <c r="AA23" s="248"/>
      <c r="AB23" s="248"/>
      <c r="AC23" s="249"/>
    </row>
    <row r="24" spans="1:29" ht="28.5" customHeight="1" x14ac:dyDescent="0.15">
      <c r="A24" s="1"/>
      <c r="B24" s="254" t="s">
        <v>40</v>
      </c>
      <c r="C24" s="255"/>
      <c r="D24" s="255"/>
      <c r="E24" s="255"/>
      <c r="F24" s="255"/>
      <c r="G24" s="255"/>
      <c r="H24" s="117" t="s">
        <v>123</v>
      </c>
      <c r="I24" s="169"/>
      <c r="J24" s="169"/>
      <c r="K24" s="169"/>
      <c r="L24" s="169"/>
      <c r="M24" s="169"/>
      <c r="N24" s="169"/>
      <c r="O24" s="169"/>
      <c r="P24" s="169"/>
      <c r="Q24" s="169"/>
      <c r="R24" s="170"/>
      <c r="S24" s="162" t="s">
        <v>144</v>
      </c>
      <c r="T24" s="260"/>
      <c r="U24" s="260"/>
      <c r="V24" s="260"/>
      <c r="W24" s="260"/>
      <c r="X24" s="260"/>
      <c r="Y24" s="260"/>
      <c r="Z24" s="260"/>
      <c r="AA24" s="260"/>
      <c r="AB24" s="260"/>
      <c r="AC24" s="261"/>
    </row>
    <row r="25" spans="1:29" ht="28.5" customHeight="1" x14ac:dyDescent="0.15">
      <c r="A25" s="1"/>
      <c r="B25" s="256"/>
      <c r="C25" s="257"/>
      <c r="D25" s="257"/>
      <c r="E25" s="257"/>
      <c r="F25" s="257"/>
      <c r="G25" s="257"/>
      <c r="H25" s="117" t="s">
        <v>59</v>
      </c>
      <c r="I25" s="169"/>
      <c r="J25" s="169"/>
      <c r="K25" s="169"/>
      <c r="L25" s="169"/>
      <c r="M25" s="169"/>
      <c r="N25" s="169"/>
      <c r="O25" s="169"/>
      <c r="P25" s="169"/>
      <c r="Q25" s="169"/>
      <c r="R25" s="170"/>
      <c r="S25" s="162" t="s">
        <v>6</v>
      </c>
      <c r="T25" s="260"/>
      <c r="U25" s="290"/>
      <c r="V25" s="290"/>
      <c r="W25" s="290"/>
      <c r="X25" s="290"/>
      <c r="Y25" s="290"/>
      <c r="Z25" s="290"/>
      <c r="AA25" s="290"/>
      <c r="AB25" s="290"/>
      <c r="AC25" s="6" t="s">
        <v>5</v>
      </c>
    </row>
    <row r="26" spans="1:29" ht="30.75" customHeight="1" x14ac:dyDescent="0.15">
      <c r="A26" s="1"/>
      <c r="B26" s="256"/>
      <c r="C26" s="257"/>
      <c r="D26" s="257"/>
      <c r="E26" s="257"/>
      <c r="F26" s="257"/>
      <c r="G26" s="257"/>
      <c r="H26" s="108" t="s">
        <v>45</v>
      </c>
      <c r="I26" s="291"/>
      <c r="J26" s="291"/>
      <c r="K26" s="292"/>
      <c r="L26" s="108" t="s">
        <v>15</v>
      </c>
      <c r="M26" s="110"/>
      <c r="N26" s="117" t="s">
        <v>105</v>
      </c>
      <c r="O26" s="169"/>
      <c r="P26" s="169"/>
      <c r="Q26" s="169"/>
      <c r="R26" s="170"/>
      <c r="S26" s="152"/>
      <c r="T26" s="153"/>
      <c r="U26" s="153" t="str">
        <f>IF(U25="","",IF(U25&gt;8,240000,U25*30000))</f>
        <v/>
      </c>
      <c r="V26" s="153"/>
      <c r="W26" s="153"/>
      <c r="X26" s="153"/>
      <c r="Y26" s="153"/>
      <c r="Z26" s="153"/>
      <c r="AA26" s="153"/>
      <c r="AB26" s="153"/>
      <c r="AC26" s="12" t="s">
        <v>7</v>
      </c>
    </row>
    <row r="27" spans="1:29" ht="30.75" customHeight="1" x14ac:dyDescent="0.15">
      <c r="A27" s="1"/>
      <c r="B27" s="256"/>
      <c r="C27" s="257"/>
      <c r="D27" s="257"/>
      <c r="E27" s="257"/>
      <c r="F27" s="257"/>
      <c r="G27" s="257"/>
      <c r="H27" s="293"/>
      <c r="I27" s="294"/>
      <c r="J27" s="294"/>
      <c r="K27" s="295"/>
      <c r="L27" s="114"/>
      <c r="M27" s="116"/>
      <c r="N27" s="117" t="s">
        <v>106</v>
      </c>
      <c r="O27" s="169"/>
      <c r="P27" s="169"/>
      <c r="Q27" s="169"/>
      <c r="R27" s="170"/>
      <c r="S27" s="152"/>
      <c r="T27" s="153"/>
      <c r="U27" s="153" t="str">
        <f>IF(U25="","",IF(U25&gt;4,280000,U25*70000))</f>
        <v/>
      </c>
      <c r="V27" s="153"/>
      <c r="W27" s="153"/>
      <c r="X27" s="153"/>
      <c r="Y27" s="153"/>
      <c r="Z27" s="153"/>
      <c r="AA27" s="153"/>
      <c r="AB27" s="153"/>
      <c r="AC27" s="12" t="s">
        <v>7</v>
      </c>
    </row>
    <row r="28" spans="1:29" ht="30.75" customHeight="1" x14ac:dyDescent="0.15">
      <c r="A28" s="1"/>
      <c r="B28" s="256"/>
      <c r="C28" s="257"/>
      <c r="D28" s="257"/>
      <c r="E28" s="257"/>
      <c r="F28" s="257"/>
      <c r="G28" s="257"/>
      <c r="H28" s="293"/>
      <c r="I28" s="294"/>
      <c r="J28" s="294"/>
      <c r="K28" s="295"/>
      <c r="L28" s="108" t="s">
        <v>16</v>
      </c>
      <c r="M28" s="110"/>
      <c r="N28" s="117" t="s">
        <v>107</v>
      </c>
      <c r="O28" s="169"/>
      <c r="P28" s="169"/>
      <c r="Q28" s="169"/>
      <c r="R28" s="170"/>
      <c r="S28" s="152"/>
      <c r="T28" s="153"/>
      <c r="U28" s="153"/>
      <c r="V28" s="153"/>
      <c r="W28" s="153"/>
      <c r="X28" s="153"/>
      <c r="Y28" s="153"/>
      <c r="Z28" s="153"/>
      <c r="AA28" s="153"/>
      <c r="AB28" s="153"/>
      <c r="AC28" s="12" t="s">
        <v>7</v>
      </c>
    </row>
    <row r="29" spans="1:29" ht="30.75" customHeight="1" thickBot="1" x14ac:dyDescent="0.2">
      <c r="A29" s="1"/>
      <c r="B29" s="256"/>
      <c r="C29" s="257"/>
      <c r="D29" s="257"/>
      <c r="E29" s="257"/>
      <c r="F29" s="257"/>
      <c r="G29" s="257"/>
      <c r="H29" s="293"/>
      <c r="I29" s="294"/>
      <c r="J29" s="294"/>
      <c r="K29" s="295"/>
      <c r="L29" s="303"/>
      <c r="M29" s="304"/>
      <c r="N29" s="120" t="s">
        <v>106</v>
      </c>
      <c r="O29" s="299"/>
      <c r="P29" s="299"/>
      <c r="Q29" s="299"/>
      <c r="R29" s="300"/>
      <c r="S29" s="305"/>
      <c r="T29" s="252"/>
      <c r="U29" s="252"/>
      <c r="V29" s="252"/>
      <c r="W29" s="252"/>
      <c r="X29" s="252"/>
      <c r="Y29" s="252"/>
      <c r="Z29" s="252"/>
      <c r="AA29" s="252"/>
      <c r="AB29" s="252"/>
      <c r="AC29" s="10" t="s">
        <v>14</v>
      </c>
    </row>
    <row r="30" spans="1:29" ht="30.75" customHeight="1" thickTop="1" x14ac:dyDescent="0.15">
      <c r="A30" s="1"/>
      <c r="B30" s="256"/>
      <c r="C30" s="257"/>
      <c r="D30" s="257"/>
      <c r="E30" s="257"/>
      <c r="F30" s="257"/>
      <c r="G30" s="257"/>
      <c r="H30" s="296"/>
      <c r="I30" s="297"/>
      <c r="J30" s="297"/>
      <c r="K30" s="298"/>
      <c r="L30" s="242" t="s">
        <v>22</v>
      </c>
      <c r="M30" s="243"/>
      <c r="N30" s="243"/>
      <c r="O30" s="243"/>
      <c r="P30" s="243"/>
      <c r="Q30" s="243"/>
      <c r="R30" s="244"/>
      <c r="S30" s="268" t="s">
        <v>116</v>
      </c>
      <c r="T30" s="269"/>
      <c r="U30" s="302" t="str">
        <f>IF(U25="","",SUM(U26:AB29))</f>
        <v/>
      </c>
      <c r="V30" s="302"/>
      <c r="W30" s="302"/>
      <c r="X30" s="302"/>
      <c r="Y30" s="302"/>
      <c r="Z30" s="302"/>
      <c r="AA30" s="302"/>
      <c r="AB30" s="302"/>
      <c r="AC30" s="11" t="s">
        <v>14</v>
      </c>
    </row>
    <row r="31" spans="1:29" ht="30.75" customHeight="1" x14ac:dyDescent="0.15">
      <c r="A31" s="1"/>
      <c r="B31" s="256"/>
      <c r="C31" s="257"/>
      <c r="D31" s="257"/>
      <c r="E31" s="257"/>
      <c r="F31" s="257"/>
      <c r="G31" s="257"/>
      <c r="H31" s="108" t="s">
        <v>75</v>
      </c>
      <c r="I31" s="109"/>
      <c r="J31" s="109"/>
      <c r="K31" s="110"/>
      <c r="L31" s="117" t="s">
        <v>145</v>
      </c>
      <c r="M31" s="245"/>
      <c r="N31" s="245"/>
      <c r="O31" s="245"/>
      <c r="P31" s="245"/>
      <c r="Q31" s="245"/>
      <c r="R31" s="246"/>
      <c r="S31" s="162" t="s">
        <v>117</v>
      </c>
      <c r="T31" s="260"/>
      <c r="U31" s="153"/>
      <c r="V31" s="153"/>
      <c r="W31" s="153"/>
      <c r="X31" s="153"/>
      <c r="Y31" s="153"/>
      <c r="Z31" s="153"/>
      <c r="AA31" s="153"/>
      <c r="AB31" s="153"/>
      <c r="AC31" s="11" t="s">
        <v>14</v>
      </c>
    </row>
    <row r="32" spans="1:29" ht="30.75" customHeight="1" x14ac:dyDescent="0.15">
      <c r="A32" s="1"/>
      <c r="B32" s="256"/>
      <c r="C32" s="257"/>
      <c r="D32" s="257"/>
      <c r="E32" s="257"/>
      <c r="F32" s="257"/>
      <c r="G32" s="257"/>
      <c r="H32" s="111"/>
      <c r="I32" s="112"/>
      <c r="J32" s="112"/>
      <c r="K32" s="113"/>
      <c r="L32" s="117" t="s">
        <v>128</v>
      </c>
      <c r="M32" s="118"/>
      <c r="N32" s="118"/>
      <c r="O32" s="118"/>
      <c r="P32" s="118"/>
      <c r="Q32" s="118"/>
      <c r="R32" s="119"/>
      <c r="S32" s="192"/>
      <c r="T32" s="189"/>
      <c r="U32" s="253"/>
      <c r="V32" s="253"/>
      <c r="W32" s="253"/>
      <c r="X32" s="253"/>
      <c r="Y32" s="253"/>
      <c r="Z32" s="253"/>
      <c r="AA32" s="253"/>
      <c r="AB32" s="253"/>
      <c r="AC32" s="11" t="s">
        <v>14</v>
      </c>
    </row>
    <row r="33" spans="1:29" ht="30.75" customHeight="1" thickBot="1" x14ac:dyDescent="0.2">
      <c r="A33" s="1"/>
      <c r="B33" s="256"/>
      <c r="C33" s="257"/>
      <c r="D33" s="257"/>
      <c r="E33" s="257"/>
      <c r="F33" s="257"/>
      <c r="G33" s="257"/>
      <c r="H33" s="111"/>
      <c r="I33" s="112"/>
      <c r="J33" s="112"/>
      <c r="K33" s="113"/>
      <c r="L33" s="120" t="s">
        <v>73</v>
      </c>
      <c r="M33" s="121"/>
      <c r="N33" s="121"/>
      <c r="O33" s="121"/>
      <c r="P33" s="121"/>
      <c r="Q33" s="121"/>
      <c r="R33" s="122"/>
      <c r="S33" s="250"/>
      <c r="T33" s="251"/>
      <c r="U33" s="252"/>
      <c r="V33" s="252"/>
      <c r="W33" s="252"/>
      <c r="X33" s="252"/>
      <c r="Y33" s="252"/>
      <c r="Z33" s="252"/>
      <c r="AA33" s="252"/>
      <c r="AB33" s="252"/>
      <c r="AC33" s="10" t="s">
        <v>14</v>
      </c>
    </row>
    <row r="34" spans="1:29" ht="30.75" customHeight="1" thickTop="1" x14ac:dyDescent="0.15">
      <c r="A34" s="1"/>
      <c r="B34" s="256"/>
      <c r="C34" s="257"/>
      <c r="D34" s="257"/>
      <c r="E34" s="257"/>
      <c r="F34" s="257"/>
      <c r="G34" s="257"/>
      <c r="H34" s="114"/>
      <c r="I34" s="115"/>
      <c r="J34" s="115"/>
      <c r="K34" s="116"/>
      <c r="L34" s="114" t="s">
        <v>74</v>
      </c>
      <c r="M34" s="115"/>
      <c r="N34" s="115"/>
      <c r="O34" s="115"/>
      <c r="P34" s="115"/>
      <c r="Q34" s="115"/>
      <c r="R34" s="116"/>
      <c r="S34" s="192"/>
      <c r="T34" s="189"/>
      <c r="U34" s="253" t="str">
        <f>IF(U31="","",U31+U32+U33)</f>
        <v/>
      </c>
      <c r="V34" s="253"/>
      <c r="W34" s="253"/>
      <c r="X34" s="253"/>
      <c r="Y34" s="253"/>
      <c r="Z34" s="253"/>
      <c r="AA34" s="253"/>
      <c r="AB34" s="253"/>
      <c r="AC34" s="11" t="s">
        <v>14</v>
      </c>
    </row>
    <row r="35" spans="1:29" ht="30.75" customHeight="1" thickBot="1" x14ac:dyDescent="0.2">
      <c r="A35" s="1"/>
      <c r="B35" s="256"/>
      <c r="C35" s="257"/>
      <c r="D35" s="257"/>
      <c r="E35" s="257"/>
      <c r="F35" s="257"/>
      <c r="G35" s="257"/>
      <c r="H35" s="174" t="s">
        <v>152</v>
      </c>
      <c r="I35" s="175"/>
      <c r="J35" s="175"/>
      <c r="K35" s="175"/>
      <c r="L35" s="175"/>
      <c r="M35" s="175"/>
      <c r="N35" s="175"/>
      <c r="O35" s="175"/>
      <c r="P35" s="175"/>
      <c r="Q35" s="175"/>
      <c r="R35" s="176"/>
      <c r="S35" s="157" t="s">
        <v>118</v>
      </c>
      <c r="T35" s="158"/>
      <c r="U35" s="156" t="str">
        <f>IF(U31="","",ROUNDDOWN(U31*2/3,-3))</f>
        <v/>
      </c>
      <c r="V35" s="156"/>
      <c r="W35" s="156"/>
      <c r="X35" s="156"/>
      <c r="Y35" s="156"/>
      <c r="Z35" s="156"/>
      <c r="AA35" s="156"/>
      <c r="AB35" s="156"/>
      <c r="AC35" s="20" t="s">
        <v>14</v>
      </c>
    </row>
    <row r="36" spans="1:29" ht="30.75" customHeight="1" thickBot="1" x14ac:dyDescent="0.2">
      <c r="A36" s="1"/>
      <c r="B36" s="256"/>
      <c r="C36" s="257"/>
      <c r="D36" s="257"/>
      <c r="E36" s="257"/>
      <c r="F36" s="257"/>
      <c r="G36" s="257"/>
      <c r="H36" s="240" t="s">
        <v>50</v>
      </c>
      <c r="I36" s="97"/>
      <c r="J36" s="97"/>
      <c r="K36" s="97"/>
      <c r="L36" s="241"/>
      <c r="M36" s="97" t="s">
        <v>151</v>
      </c>
      <c r="N36" s="98"/>
      <c r="O36" s="98"/>
      <c r="P36" s="98"/>
      <c r="Q36" s="98"/>
      <c r="R36" s="99"/>
      <c r="S36" s="95" t="s">
        <v>44</v>
      </c>
      <c r="T36" s="96"/>
      <c r="U36" s="94" t="str">
        <f>IF(U30="","",IF(U30&lt;U35,U30,U35))</f>
        <v/>
      </c>
      <c r="V36" s="94"/>
      <c r="W36" s="94"/>
      <c r="X36" s="94"/>
      <c r="Y36" s="94"/>
      <c r="Z36" s="94"/>
      <c r="AA36" s="94"/>
      <c r="AB36" s="94"/>
      <c r="AC36" s="21" t="s">
        <v>14</v>
      </c>
    </row>
    <row r="37" spans="1:29" ht="24" customHeight="1" x14ac:dyDescent="0.15">
      <c r="A37" s="1"/>
      <c r="B37" s="256"/>
      <c r="C37" s="257"/>
      <c r="D37" s="257"/>
      <c r="E37" s="257"/>
      <c r="F37" s="257"/>
      <c r="G37" s="257"/>
      <c r="H37" s="164" t="s">
        <v>43</v>
      </c>
      <c r="I37" s="165"/>
      <c r="J37" s="165"/>
      <c r="K37" s="165"/>
      <c r="L37" s="166"/>
      <c r="M37" s="100"/>
      <c r="N37" s="101"/>
      <c r="O37" s="101"/>
      <c r="P37" s="101"/>
      <c r="Q37" s="101"/>
      <c r="R37" s="102"/>
      <c r="S37" s="164" t="s">
        <v>38</v>
      </c>
      <c r="T37" s="165"/>
      <c r="U37" s="165"/>
      <c r="V37" s="166"/>
      <c r="W37" s="17"/>
      <c r="X37" s="167" t="s">
        <v>39</v>
      </c>
      <c r="Y37" s="167"/>
      <c r="Z37" s="167"/>
      <c r="AA37" s="167"/>
      <c r="AB37" s="167"/>
      <c r="AC37" s="168"/>
    </row>
    <row r="38" spans="1:29" ht="48" customHeight="1" x14ac:dyDescent="0.15">
      <c r="A38" s="1"/>
      <c r="B38" s="258"/>
      <c r="C38" s="259"/>
      <c r="D38" s="259"/>
      <c r="E38" s="259"/>
      <c r="F38" s="259"/>
      <c r="G38" s="259"/>
      <c r="H38" s="140"/>
      <c r="I38" s="141"/>
      <c r="J38" s="141"/>
      <c r="K38" s="141"/>
      <c r="L38" s="142"/>
      <c r="M38" s="103"/>
      <c r="N38" s="104"/>
      <c r="O38" s="104"/>
      <c r="P38" s="104"/>
      <c r="Q38" s="104"/>
      <c r="R38" s="105"/>
      <c r="S38" s="140"/>
      <c r="T38" s="141"/>
      <c r="U38" s="141"/>
      <c r="V38" s="142"/>
      <c r="W38" s="16"/>
      <c r="X38" s="154" t="s">
        <v>42</v>
      </c>
      <c r="Y38" s="154"/>
      <c r="Z38" s="154"/>
      <c r="AA38" s="154"/>
      <c r="AB38" s="154"/>
      <c r="AC38" s="155"/>
    </row>
    <row r="39" spans="1:29" ht="20.25" customHeight="1" x14ac:dyDescent="0.15">
      <c r="A39" s="1"/>
      <c r="B39" s="254" t="s">
        <v>40</v>
      </c>
      <c r="C39" s="255"/>
      <c r="D39" s="255"/>
      <c r="E39" s="255"/>
      <c r="F39" s="255"/>
      <c r="G39" s="262"/>
      <c r="H39" s="137" t="s">
        <v>85</v>
      </c>
      <c r="I39" s="138"/>
      <c r="J39" s="139"/>
      <c r="K39" s="126" t="s">
        <v>79</v>
      </c>
      <c r="L39" s="106"/>
      <c r="M39" s="106"/>
      <c r="N39" s="106"/>
      <c r="O39" s="106"/>
      <c r="P39" s="107"/>
      <c r="Q39" s="281"/>
      <c r="R39" s="282"/>
      <c r="S39" s="282"/>
      <c r="T39" s="282"/>
      <c r="U39" s="282"/>
      <c r="V39" s="282"/>
      <c r="W39" s="282"/>
      <c r="X39" s="282"/>
      <c r="Y39" s="282"/>
      <c r="Z39" s="282"/>
      <c r="AA39" s="282"/>
      <c r="AB39" s="282"/>
      <c r="AC39" s="283"/>
    </row>
    <row r="40" spans="1:29" ht="20.25" customHeight="1" x14ac:dyDescent="0.15">
      <c r="A40" s="1"/>
      <c r="B40" s="256"/>
      <c r="C40" s="257"/>
      <c r="D40" s="257"/>
      <c r="E40" s="257"/>
      <c r="F40" s="257"/>
      <c r="G40" s="263"/>
      <c r="H40" s="164"/>
      <c r="I40" s="165"/>
      <c r="J40" s="166"/>
      <c r="K40" s="126" t="s">
        <v>80</v>
      </c>
      <c r="L40" s="106"/>
      <c r="M40" s="106"/>
      <c r="N40" s="106"/>
      <c r="O40" s="106"/>
      <c r="P40" s="107"/>
      <c r="Q40" s="279" t="s">
        <v>86</v>
      </c>
      <c r="R40" s="279"/>
      <c r="S40" s="279"/>
      <c r="T40" s="279"/>
      <c r="U40" s="279"/>
      <c r="V40" s="279"/>
      <c r="W40" s="279"/>
      <c r="X40" s="279"/>
      <c r="Y40" s="279"/>
      <c r="Z40" s="279"/>
      <c r="AA40" s="279"/>
      <c r="AB40" s="279"/>
      <c r="AC40" s="280"/>
    </row>
    <row r="41" spans="1:29" ht="20.25" customHeight="1" x14ac:dyDescent="0.15">
      <c r="A41" s="1"/>
      <c r="B41" s="256"/>
      <c r="C41" s="257"/>
      <c r="D41" s="257"/>
      <c r="E41" s="257"/>
      <c r="F41" s="257"/>
      <c r="G41" s="263"/>
      <c r="H41" s="164"/>
      <c r="I41" s="165"/>
      <c r="J41" s="166"/>
      <c r="K41" s="32" t="s">
        <v>81</v>
      </c>
      <c r="L41" s="124"/>
      <c r="M41" s="123"/>
      <c r="N41" s="123"/>
      <c r="O41" s="123"/>
      <c r="P41" s="125"/>
      <c r="Q41" s="204"/>
      <c r="R41" s="204"/>
      <c r="S41" s="34" t="s">
        <v>87</v>
      </c>
      <c r="T41" s="34" t="s">
        <v>88</v>
      </c>
      <c r="U41" s="204"/>
      <c r="V41" s="204"/>
      <c r="W41" s="37" t="s">
        <v>89</v>
      </c>
      <c r="X41" s="35" t="s">
        <v>90</v>
      </c>
      <c r="Y41" s="127"/>
      <c r="Z41" s="127"/>
      <c r="AA41" s="127"/>
      <c r="AB41" s="127"/>
      <c r="AC41" s="36" t="s">
        <v>87</v>
      </c>
    </row>
    <row r="42" spans="1:29" ht="20.25" customHeight="1" x14ac:dyDescent="0.15">
      <c r="A42" s="1"/>
      <c r="B42" s="256"/>
      <c r="C42" s="257"/>
      <c r="D42" s="257"/>
      <c r="E42" s="257"/>
      <c r="F42" s="257"/>
      <c r="G42" s="263"/>
      <c r="H42" s="164"/>
      <c r="I42" s="165"/>
      <c r="J42" s="166"/>
      <c r="K42" s="33" t="s">
        <v>82</v>
      </c>
      <c r="L42" s="124"/>
      <c r="M42" s="123"/>
      <c r="N42" s="123"/>
      <c r="O42" s="123"/>
      <c r="P42" s="125"/>
      <c r="Q42" s="204"/>
      <c r="R42" s="204"/>
      <c r="S42" s="34" t="s">
        <v>87</v>
      </c>
      <c r="T42" s="34" t="s">
        <v>88</v>
      </c>
      <c r="U42" s="204"/>
      <c r="V42" s="204"/>
      <c r="W42" s="37" t="s">
        <v>89</v>
      </c>
      <c r="X42" s="35" t="s">
        <v>90</v>
      </c>
      <c r="Y42" s="127"/>
      <c r="Z42" s="127"/>
      <c r="AA42" s="127"/>
      <c r="AB42" s="127"/>
      <c r="AC42" s="36" t="s">
        <v>87</v>
      </c>
    </row>
    <row r="43" spans="1:29" ht="20.25" customHeight="1" x14ac:dyDescent="0.15">
      <c r="A43" s="1"/>
      <c r="B43" s="256"/>
      <c r="C43" s="257"/>
      <c r="D43" s="257"/>
      <c r="E43" s="257"/>
      <c r="F43" s="257"/>
      <c r="G43" s="263"/>
      <c r="H43" s="164"/>
      <c r="I43" s="165"/>
      <c r="J43" s="166"/>
      <c r="K43" s="33" t="s">
        <v>83</v>
      </c>
      <c r="L43" s="124"/>
      <c r="M43" s="123"/>
      <c r="N43" s="123"/>
      <c r="O43" s="123"/>
      <c r="P43" s="125"/>
      <c r="Q43" s="204"/>
      <c r="R43" s="204"/>
      <c r="S43" s="34" t="s">
        <v>87</v>
      </c>
      <c r="T43" s="34" t="s">
        <v>88</v>
      </c>
      <c r="U43" s="204"/>
      <c r="V43" s="204"/>
      <c r="W43" s="37" t="s">
        <v>89</v>
      </c>
      <c r="X43" s="35" t="s">
        <v>90</v>
      </c>
      <c r="Y43" s="127"/>
      <c r="Z43" s="127"/>
      <c r="AA43" s="127"/>
      <c r="AB43" s="127"/>
      <c r="AC43" s="36" t="s">
        <v>87</v>
      </c>
    </row>
    <row r="44" spans="1:29" ht="20.25" customHeight="1" x14ac:dyDescent="0.15">
      <c r="A44" s="1"/>
      <c r="B44" s="256"/>
      <c r="C44" s="257"/>
      <c r="D44" s="257"/>
      <c r="E44" s="257"/>
      <c r="F44" s="257"/>
      <c r="G44" s="263"/>
      <c r="H44" s="164"/>
      <c r="I44" s="165"/>
      <c r="J44" s="166"/>
      <c r="K44" s="33" t="s">
        <v>84</v>
      </c>
      <c r="L44" s="124"/>
      <c r="M44" s="123"/>
      <c r="N44" s="123"/>
      <c r="O44" s="123"/>
      <c r="P44" s="125"/>
      <c r="Q44" s="204"/>
      <c r="R44" s="204"/>
      <c r="S44" s="34" t="s">
        <v>87</v>
      </c>
      <c r="T44" s="34" t="s">
        <v>88</v>
      </c>
      <c r="U44" s="204"/>
      <c r="V44" s="204"/>
      <c r="W44" s="37" t="s">
        <v>89</v>
      </c>
      <c r="X44" s="35" t="s">
        <v>90</v>
      </c>
      <c r="Y44" s="127"/>
      <c r="Z44" s="127"/>
      <c r="AA44" s="127"/>
      <c r="AB44" s="127"/>
      <c r="AC44" s="36" t="s">
        <v>87</v>
      </c>
    </row>
    <row r="45" spans="1:29" ht="20.25" customHeight="1" x14ac:dyDescent="0.15">
      <c r="A45" s="1"/>
      <c r="B45" s="256"/>
      <c r="C45" s="257"/>
      <c r="D45" s="257"/>
      <c r="E45" s="257"/>
      <c r="F45" s="257"/>
      <c r="G45" s="263"/>
      <c r="H45" s="140"/>
      <c r="I45" s="141"/>
      <c r="J45" s="142"/>
      <c r="K45" s="126" t="s">
        <v>93</v>
      </c>
      <c r="L45" s="106"/>
      <c r="M45" s="106"/>
      <c r="N45" s="106"/>
      <c r="O45" s="106"/>
      <c r="P45" s="106"/>
      <c r="Q45" s="106"/>
      <c r="R45" s="106"/>
      <c r="S45" s="106"/>
      <c r="T45" s="106"/>
      <c r="U45" s="106"/>
      <c r="V45" s="106"/>
      <c r="W45" s="106"/>
      <c r="X45" s="107"/>
      <c r="Y45" s="127"/>
      <c r="Z45" s="127"/>
      <c r="AA45" s="127"/>
      <c r="AB45" s="127"/>
      <c r="AC45" s="36" t="s">
        <v>87</v>
      </c>
    </row>
    <row r="46" spans="1:29" ht="20.25" customHeight="1" x14ac:dyDescent="0.15">
      <c r="A46" s="1"/>
      <c r="B46" s="256"/>
      <c r="C46" s="257"/>
      <c r="D46" s="257"/>
      <c r="E46" s="257"/>
      <c r="F46" s="257"/>
      <c r="G46" s="263"/>
      <c r="H46" s="272" t="s">
        <v>104</v>
      </c>
      <c r="I46" s="135"/>
      <c r="J46" s="273"/>
      <c r="K46" s="126" t="s">
        <v>79</v>
      </c>
      <c r="L46" s="106"/>
      <c r="M46" s="106"/>
      <c r="N46" s="106"/>
      <c r="O46" s="106"/>
      <c r="P46" s="107"/>
      <c r="Q46" s="281"/>
      <c r="R46" s="282"/>
      <c r="S46" s="282"/>
      <c r="T46" s="282"/>
      <c r="U46" s="282"/>
      <c r="V46" s="282"/>
      <c r="W46" s="282"/>
      <c r="X46" s="282"/>
      <c r="Y46" s="282"/>
      <c r="Z46" s="282"/>
      <c r="AA46" s="282"/>
      <c r="AB46" s="282"/>
      <c r="AC46" s="283"/>
    </row>
    <row r="47" spans="1:29" ht="20.25" customHeight="1" x14ac:dyDescent="0.15">
      <c r="A47" s="1"/>
      <c r="B47" s="256"/>
      <c r="C47" s="257"/>
      <c r="D47" s="257"/>
      <c r="E47" s="257"/>
      <c r="F47" s="257"/>
      <c r="G47" s="263"/>
      <c r="H47" s="274"/>
      <c r="I47" s="136"/>
      <c r="J47" s="275"/>
      <c r="K47" s="126" t="s">
        <v>80</v>
      </c>
      <c r="L47" s="106"/>
      <c r="M47" s="106"/>
      <c r="N47" s="106"/>
      <c r="O47" s="106"/>
      <c r="P47" s="106"/>
      <c r="Q47" s="106"/>
      <c r="R47" s="106"/>
      <c r="S47" s="106"/>
      <c r="T47" s="106"/>
      <c r="U47" s="106"/>
      <c r="V47" s="106"/>
      <c r="W47" s="106"/>
      <c r="X47" s="107"/>
      <c r="Y47" s="311" t="s">
        <v>95</v>
      </c>
      <c r="Z47" s="279"/>
      <c r="AA47" s="279"/>
      <c r="AB47" s="279"/>
      <c r="AC47" s="280"/>
    </row>
    <row r="48" spans="1:29" ht="20.25" customHeight="1" x14ac:dyDescent="0.15">
      <c r="A48" s="1"/>
      <c r="B48" s="256"/>
      <c r="C48" s="257"/>
      <c r="D48" s="257"/>
      <c r="E48" s="257"/>
      <c r="F48" s="257"/>
      <c r="G48" s="263"/>
      <c r="H48" s="274"/>
      <c r="I48" s="136"/>
      <c r="J48" s="275"/>
      <c r="K48" s="32" t="s">
        <v>81</v>
      </c>
      <c r="L48" s="124"/>
      <c r="M48" s="123"/>
      <c r="N48" s="123"/>
      <c r="O48" s="123"/>
      <c r="P48" s="123"/>
      <c r="Q48" s="123"/>
      <c r="R48" s="123"/>
      <c r="S48" s="123"/>
      <c r="T48" s="123"/>
      <c r="U48" s="123"/>
      <c r="V48" s="123"/>
      <c r="W48" s="123"/>
      <c r="X48" s="125"/>
      <c r="Y48" s="127"/>
      <c r="Z48" s="127"/>
      <c r="AA48" s="127"/>
      <c r="AB48" s="127"/>
      <c r="AC48" s="36" t="s">
        <v>94</v>
      </c>
    </row>
    <row r="49" spans="1:29" ht="20.25" customHeight="1" x14ac:dyDescent="0.15">
      <c r="A49" s="1"/>
      <c r="B49" s="256"/>
      <c r="C49" s="257"/>
      <c r="D49" s="257"/>
      <c r="E49" s="257"/>
      <c r="F49" s="257"/>
      <c r="G49" s="263"/>
      <c r="H49" s="274"/>
      <c r="I49" s="136"/>
      <c r="J49" s="275"/>
      <c r="K49" s="33" t="s">
        <v>82</v>
      </c>
      <c r="L49" s="124"/>
      <c r="M49" s="123"/>
      <c r="N49" s="123"/>
      <c r="O49" s="123"/>
      <c r="P49" s="123"/>
      <c r="Q49" s="123"/>
      <c r="R49" s="123"/>
      <c r="S49" s="123"/>
      <c r="T49" s="123"/>
      <c r="U49" s="123"/>
      <c r="V49" s="123"/>
      <c r="W49" s="123"/>
      <c r="X49" s="125"/>
      <c r="Y49" s="127"/>
      <c r="Z49" s="127"/>
      <c r="AA49" s="127"/>
      <c r="AB49" s="127"/>
      <c r="AC49" s="36" t="s">
        <v>94</v>
      </c>
    </row>
    <row r="50" spans="1:29" ht="20.25" customHeight="1" x14ac:dyDescent="0.15">
      <c r="A50" s="1"/>
      <c r="B50" s="256"/>
      <c r="C50" s="257"/>
      <c r="D50" s="257"/>
      <c r="E50" s="257"/>
      <c r="F50" s="257"/>
      <c r="G50" s="263"/>
      <c r="H50" s="274"/>
      <c r="I50" s="136"/>
      <c r="J50" s="275"/>
      <c r="K50" s="33" t="s">
        <v>83</v>
      </c>
      <c r="L50" s="124"/>
      <c r="M50" s="123"/>
      <c r="N50" s="123"/>
      <c r="O50" s="123"/>
      <c r="P50" s="123"/>
      <c r="Q50" s="123"/>
      <c r="R50" s="123"/>
      <c r="S50" s="123"/>
      <c r="T50" s="123"/>
      <c r="U50" s="123"/>
      <c r="V50" s="123"/>
      <c r="W50" s="123"/>
      <c r="X50" s="125"/>
      <c r="Y50" s="127"/>
      <c r="Z50" s="127"/>
      <c r="AA50" s="127"/>
      <c r="AB50" s="127"/>
      <c r="AC50" s="36" t="s">
        <v>94</v>
      </c>
    </row>
    <row r="51" spans="1:29" ht="20.25" customHeight="1" x14ac:dyDescent="0.15">
      <c r="A51" s="1"/>
      <c r="B51" s="256"/>
      <c r="C51" s="257"/>
      <c r="D51" s="257"/>
      <c r="E51" s="257"/>
      <c r="F51" s="257"/>
      <c r="G51" s="263"/>
      <c r="H51" s="274"/>
      <c r="I51" s="136"/>
      <c r="J51" s="275"/>
      <c r="K51" s="33" t="s">
        <v>84</v>
      </c>
      <c r="L51" s="124"/>
      <c r="M51" s="123"/>
      <c r="N51" s="123"/>
      <c r="O51" s="123"/>
      <c r="P51" s="123"/>
      <c r="Q51" s="123"/>
      <c r="R51" s="123"/>
      <c r="S51" s="123"/>
      <c r="T51" s="123"/>
      <c r="U51" s="123"/>
      <c r="V51" s="123"/>
      <c r="W51" s="123"/>
      <c r="X51" s="125"/>
      <c r="Y51" s="127"/>
      <c r="Z51" s="127"/>
      <c r="AA51" s="127"/>
      <c r="AB51" s="127"/>
      <c r="AC51" s="36" t="s">
        <v>94</v>
      </c>
    </row>
    <row r="52" spans="1:29" ht="20.25" customHeight="1" x14ac:dyDescent="0.15">
      <c r="A52" s="1"/>
      <c r="B52" s="258"/>
      <c r="C52" s="259"/>
      <c r="D52" s="259"/>
      <c r="E52" s="259"/>
      <c r="F52" s="259"/>
      <c r="G52" s="271"/>
      <c r="H52" s="276"/>
      <c r="I52" s="277"/>
      <c r="J52" s="278"/>
      <c r="K52" s="126" t="s">
        <v>96</v>
      </c>
      <c r="L52" s="106"/>
      <c r="M52" s="106"/>
      <c r="N52" s="106"/>
      <c r="O52" s="106"/>
      <c r="P52" s="106"/>
      <c r="Q52" s="106"/>
      <c r="R52" s="106"/>
      <c r="S52" s="106"/>
      <c r="T52" s="106"/>
      <c r="U52" s="106"/>
      <c r="V52" s="106"/>
      <c r="W52" s="106"/>
      <c r="X52" s="107"/>
      <c r="Y52" s="127"/>
      <c r="Z52" s="127"/>
      <c r="AA52" s="127"/>
      <c r="AB52" s="127"/>
      <c r="AC52" s="36" t="s">
        <v>94</v>
      </c>
    </row>
    <row r="53" spans="1:29" ht="23.25" customHeight="1" x14ac:dyDescent="0.15">
      <c r="A53" s="1"/>
      <c r="B53" s="254" t="s">
        <v>62</v>
      </c>
      <c r="C53" s="255"/>
      <c r="D53" s="255"/>
      <c r="E53" s="255"/>
      <c r="F53" s="255"/>
      <c r="G53" s="262"/>
      <c r="H53" s="118" t="s">
        <v>77</v>
      </c>
      <c r="I53" s="169"/>
      <c r="J53" s="169"/>
      <c r="K53" s="169"/>
      <c r="L53" s="169"/>
      <c r="M53" s="169"/>
      <c r="N53" s="169"/>
      <c r="O53" s="169"/>
      <c r="P53" s="169"/>
      <c r="Q53" s="169"/>
      <c r="R53" s="170"/>
      <c r="S53" s="162" t="s">
        <v>144</v>
      </c>
      <c r="T53" s="260"/>
      <c r="U53" s="260"/>
      <c r="V53" s="260"/>
      <c r="W53" s="260"/>
      <c r="X53" s="260"/>
      <c r="Y53" s="260"/>
      <c r="Z53" s="260"/>
      <c r="AA53" s="260"/>
      <c r="AB53" s="260"/>
      <c r="AC53" s="261"/>
    </row>
    <row r="54" spans="1:29" s="51" customFormat="1" ht="21" customHeight="1" x14ac:dyDescent="0.15">
      <c r="A54" s="50"/>
      <c r="B54" s="256"/>
      <c r="C54" s="257"/>
      <c r="D54" s="257"/>
      <c r="E54" s="257"/>
      <c r="F54" s="257"/>
      <c r="G54" s="263"/>
      <c r="H54" s="135" t="s">
        <v>124</v>
      </c>
      <c r="I54" s="135"/>
      <c r="J54" s="135"/>
      <c r="K54" s="135"/>
      <c r="L54" s="135"/>
      <c r="M54" s="137" t="s">
        <v>125</v>
      </c>
      <c r="N54" s="138"/>
      <c r="O54" s="138"/>
      <c r="P54" s="138"/>
      <c r="Q54" s="138"/>
      <c r="R54" s="139"/>
      <c r="S54" s="143" t="s">
        <v>51</v>
      </c>
      <c r="T54" s="144"/>
      <c r="U54" s="144"/>
      <c r="V54" s="144"/>
      <c r="W54" s="143" t="s">
        <v>54</v>
      </c>
      <c r="X54" s="144"/>
      <c r="Y54" s="144"/>
      <c r="Z54" s="306"/>
      <c r="AA54" s="307" t="s">
        <v>52</v>
      </c>
      <c r="AB54" s="307"/>
      <c r="AC54" s="308"/>
    </row>
    <row r="55" spans="1:29" s="51" customFormat="1" ht="33" customHeight="1" x14ac:dyDescent="0.15">
      <c r="A55" s="50"/>
      <c r="B55" s="256"/>
      <c r="C55" s="257"/>
      <c r="D55" s="257"/>
      <c r="E55" s="257"/>
      <c r="F55" s="257"/>
      <c r="G55" s="263"/>
      <c r="H55" s="136"/>
      <c r="I55" s="136"/>
      <c r="J55" s="136"/>
      <c r="K55" s="136"/>
      <c r="L55" s="136"/>
      <c r="M55" s="140"/>
      <c r="N55" s="141"/>
      <c r="O55" s="141"/>
      <c r="P55" s="141"/>
      <c r="Q55" s="141"/>
      <c r="R55" s="142"/>
      <c r="S55" s="124"/>
      <c r="T55" s="123"/>
      <c r="U55" s="123"/>
      <c r="V55" s="125"/>
      <c r="W55" s="124"/>
      <c r="X55" s="123"/>
      <c r="Y55" s="123"/>
      <c r="Z55" s="125"/>
      <c r="AA55" s="309"/>
      <c r="AB55" s="310"/>
      <c r="AC55" s="65" t="s">
        <v>53</v>
      </c>
    </row>
    <row r="56" spans="1:29" s="51" customFormat="1" ht="35.25" customHeight="1" x14ac:dyDescent="0.15">
      <c r="A56" s="50"/>
      <c r="B56" s="256"/>
      <c r="C56" s="257"/>
      <c r="D56" s="257"/>
      <c r="E56" s="257"/>
      <c r="F56" s="257"/>
      <c r="G56" s="263"/>
      <c r="H56" s="136"/>
      <c r="I56" s="136"/>
      <c r="J56" s="136"/>
      <c r="K56" s="136"/>
      <c r="L56" s="136"/>
      <c r="M56" s="126" t="s">
        <v>126</v>
      </c>
      <c r="N56" s="106"/>
      <c r="O56" s="106"/>
      <c r="P56" s="106"/>
      <c r="Q56" s="106"/>
      <c r="R56" s="107"/>
      <c r="S56" s="124"/>
      <c r="T56" s="123"/>
      <c r="U56" s="123"/>
      <c r="V56" s="123"/>
      <c r="W56" s="123"/>
      <c r="X56" s="123"/>
      <c r="Y56" s="123"/>
      <c r="Z56" s="123"/>
      <c r="AA56" s="123"/>
      <c r="AB56" s="123"/>
      <c r="AC56" s="125"/>
    </row>
    <row r="57" spans="1:29" ht="27" customHeight="1" x14ac:dyDescent="0.15">
      <c r="A57" s="1"/>
      <c r="B57" s="256"/>
      <c r="C57" s="257"/>
      <c r="D57" s="257"/>
      <c r="E57" s="257"/>
      <c r="F57" s="257"/>
      <c r="G57" s="263"/>
      <c r="H57" s="106" t="s">
        <v>55</v>
      </c>
      <c r="I57" s="106"/>
      <c r="J57" s="106"/>
      <c r="K57" s="106"/>
      <c r="L57" s="106"/>
      <c r="M57" s="106"/>
      <c r="N57" s="106"/>
      <c r="O57" s="106"/>
      <c r="P57" s="106"/>
      <c r="Q57" s="106"/>
      <c r="R57" s="107"/>
      <c r="S57" s="124"/>
      <c r="T57" s="123"/>
      <c r="U57" s="123"/>
      <c r="V57" s="123"/>
      <c r="W57" s="123"/>
      <c r="X57" s="123"/>
      <c r="Y57" s="123"/>
      <c r="Z57" s="123"/>
      <c r="AA57" s="123"/>
      <c r="AB57" s="123"/>
      <c r="AC57" s="18" t="s">
        <v>56</v>
      </c>
    </row>
    <row r="58" spans="1:29" ht="29.25" customHeight="1" x14ac:dyDescent="0.15">
      <c r="A58" s="1"/>
      <c r="B58" s="256"/>
      <c r="C58" s="257"/>
      <c r="D58" s="257"/>
      <c r="E58" s="257"/>
      <c r="F58" s="257"/>
      <c r="G58" s="263"/>
      <c r="H58" s="159" t="s">
        <v>112</v>
      </c>
      <c r="I58" s="160"/>
      <c r="J58" s="160"/>
      <c r="K58" s="160"/>
      <c r="L58" s="160"/>
      <c r="M58" s="160"/>
      <c r="N58" s="160"/>
      <c r="O58" s="160"/>
      <c r="P58" s="160"/>
      <c r="Q58" s="160"/>
      <c r="R58" s="160"/>
      <c r="S58" s="161" t="s">
        <v>129</v>
      </c>
      <c r="T58" s="162"/>
      <c r="U58" s="163"/>
      <c r="V58" s="163"/>
      <c r="W58" s="163"/>
      <c r="X58" s="163"/>
      <c r="Y58" s="163"/>
      <c r="Z58" s="163"/>
      <c r="AA58" s="163"/>
      <c r="AB58" s="163"/>
      <c r="AC58" s="9" t="s">
        <v>10</v>
      </c>
    </row>
    <row r="59" spans="1:29" ht="29.25" customHeight="1" x14ac:dyDescent="0.15">
      <c r="A59" s="1"/>
      <c r="B59" s="256"/>
      <c r="C59" s="257"/>
      <c r="D59" s="257"/>
      <c r="E59" s="257"/>
      <c r="F59" s="257"/>
      <c r="G59" s="263"/>
      <c r="H59" s="108" t="s">
        <v>58</v>
      </c>
      <c r="I59" s="109"/>
      <c r="J59" s="109"/>
      <c r="K59" s="110"/>
      <c r="L59" s="117" t="s">
        <v>130</v>
      </c>
      <c r="M59" s="118"/>
      <c r="N59" s="118"/>
      <c r="O59" s="118"/>
      <c r="P59" s="118"/>
      <c r="Q59" s="118"/>
      <c r="R59" s="119"/>
      <c r="S59" s="162"/>
      <c r="T59" s="260"/>
      <c r="U59" s="153" t="str">
        <f>IF(U58="","",IF(U58&gt;10,200000,20000*U58))</f>
        <v/>
      </c>
      <c r="V59" s="153"/>
      <c r="W59" s="153"/>
      <c r="X59" s="153"/>
      <c r="Y59" s="153"/>
      <c r="Z59" s="153"/>
      <c r="AA59" s="153"/>
      <c r="AB59" s="153"/>
      <c r="AC59" s="41" t="s">
        <v>7</v>
      </c>
    </row>
    <row r="60" spans="1:29" ht="29.25" customHeight="1" thickBot="1" x14ac:dyDescent="0.2">
      <c r="A60" s="1"/>
      <c r="B60" s="256"/>
      <c r="C60" s="257"/>
      <c r="D60" s="257"/>
      <c r="E60" s="257"/>
      <c r="F60" s="257"/>
      <c r="G60" s="263"/>
      <c r="H60" s="111"/>
      <c r="I60" s="112"/>
      <c r="J60" s="112"/>
      <c r="K60" s="113"/>
      <c r="L60" s="120" t="s">
        <v>131</v>
      </c>
      <c r="M60" s="121"/>
      <c r="N60" s="121"/>
      <c r="O60" s="121"/>
      <c r="P60" s="121"/>
      <c r="Q60" s="121"/>
      <c r="R60" s="122"/>
      <c r="S60" s="250"/>
      <c r="T60" s="251"/>
      <c r="U60" s="252" t="str">
        <f>IF(U58="","",IF(U58&gt;5,258000,U58*51600))</f>
        <v/>
      </c>
      <c r="V60" s="252"/>
      <c r="W60" s="252"/>
      <c r="X60" s="252"/>
      <c r="Y60" s="252"/>
      <c r="Z60" s="252"/>
      <c r="AA60" s="252"/>
      <c r="AB60" s="252"/>
      <c r="AC60" s="10" t="s">
        <v>7</v>
      </c>
    </row>
    <row r="61" spans="1:29" ht="29.25" customHeight="1" thickTop="1" x14ac:dyDescent="0.15">
      <c r="A61" s="1"/>
      <c r="B61" s="256"/>
      <c r="C61" s="257"/>
      <c r="D61" s="257"/>
      <c r="E61" s="257"/>
      <c r="F61" s="257"/>
      <c r="G61" s="263"/>
      <c r="H61" s="114"/>
      <c r="I61" s="115"/>
      <c r="J61" s="115"/>
      <c r="K61" s="116"/>
      <c r="L61" s="115" t="s">
        <v>115</v>
      </c>
      <c r="M61" s="115"/>
      <c r="N61" s="115"/>
      <c r="O61" s="115"/>
      <c r="P61" s="115"/>
      <c r="Q61" s="115"/>
      <c r="R61" s="116"/>
      <c r="S61" s="268" t="s">
        <v>132</v>
      </c>
      <c r="T61" s="269"/>
      <c r="U61" s="270" t="str">
        <f>IF(U58="","",U59+U60)</f>
        <v/>
      </c>
      <c r="V61" s="270"/>
      <c r="W61" s="270"/>
      <c r="X61" s="270"/>
      <c r="Y61" s="270"/>
      <c r="Z61" s="270"/>
      <c r="AA61" s="270"/>
      <c r="AB61" s="270"/>
      <c r="AC61" s="20" t="s">
        <v>119</v>
      </c>
    </row>
    <row r="62" spans="1:29" ht="34.5" customHeight="1" x14ac:dyDescent="0.15">
      <c r="A62" s="1"/>
      <c r="B62" s="256"/>
      <c r="C62" s="257"/>
      <c r="D62" s="257"/>
      <c r="E62" s="257"/>
      <c r="F62" s="257"/>
      <c r="G62" s="263"/>
      <c r="H62" s="109" t="s">
        <v>75</v>
      </c>
      <c r="I62" s="109"/>
      <c r="J62" s="109"/>
      <c r="K62" s="110"/>
      <c r="L62" s="117" t="s">
        <v>146</v>
      </c>
      <c r="M62" s="118"/>
      <c r="N62" s="118"/>
      <c r="O62" s="118"/>
      <c r="P62" s="118"/>
      <c r="Q62" s="118"/>
      <c r="R62" s="119"/>
      <c r="S62" s="264" t="s">
        <v>133</v>
      </c>
      <c r="T62" s="265"/>
      <c r="U62" s="266"/>
      <c r="V62" s="267"/>
      <c r="W62" s="267"/>
      <c r="X62" s="267"/>
      <c r="Y62" s="267"/>
      <c r="Z62" s="267"/>
      <c r="AA62" s="267"/>
      <c r="AB62" s="206"/>
      <c r="AC62" s="6" t="s">
        <v>7</v>
      </c>
    </row>
    <row r="63" spans="1:29" ht="29.25" customHeight="1" x14ac:dyDescent="0.15">
      <c r="A63" s="1"/>
      <c r="B63" s="256"/>
      <c r="C63" s="257"/>
      <c r="D63" s="257"/>
      <c r="E63" s="257"/>
      <c r="F63" s="257"/>
      <c r="G63" s="263"/>
      <c r="H63" s="112"/>
      <c r="I63" s="112"/>
      <c r="J63" s="112"/>
      <c r="K63" s="113"/>
      <c r="L63" s="117" t="s">
        <v>134</v>
      </c>
      <c r="M63" s="118"/>
      <c r="N63" s="118"/>
      <c r="O63" s="118"/>
      <c r="P63" s="118"/>
      <c r="Q63" s="118"/>
      <c r="R63" s="119"/>
      <c r="S63" s="192"/>
      <c r="T63" s="189"/>
      <c r="U63" s="253"/>
      <c r="V63" s="253"/>
      <c r="W63" s="253"/>
      <c r="X63" s="253"/>
      <c r="Y63" s="253"/>
      <c r="Z63" s="253"/>
      <c r="AA63" s="253"/>
      <c r="AB63" s="253"/>
      <c r="AC63" s="11" t="s">
        <v>14</v>
      </c>
    </row>
    <row r="64" spans="1:29" ht="29.25" customHeight="1" thickBot="1" x14ac:dyDescent="0.2">
      <c r="A64" s="1"/>
      <c r="B64" s="256"/>
      <c r="C64" s="257"/>
      <c r="D64" s="257"/>
      <c r="E64" s="257"/>
      <c r="F64" s="257"/>
      <c r="G64" s="263"/>
      <c r="H64" s="112"/>
      <c r="I64" s="112"/>
      <c r="J64" s="112"/>
      <c r="K64" s="113"/>
      <c r="L64" s="120" t="s">
        <v>73</v>
      </c>
      <c r="M64" s="121"/>
      <c r="N64" s="121"/>
      <c r="O64" s="121"/>
      <c r="P64" s="121"/>
      <c r="Q64" s="121"/>
      <c r="R64" s="122"/>
      <c r="S64" s="250"/>
      <c r="T64" s="251"/>
      <c r="U64" s="252"/>
      <c r="V64" s="252"/>
      <c r="W64" s="252"/>
      <c r="X64" s="252"/>
      <c r="Y64" s="252"/>
      <c r="Z64" s="252"/>
      <c r="AA64" s="252"/>
      <c r="AB64" s="252"/>
      <c r="AC64" s="10" t="s">
        <v>14</v>
      </c>
    </row>
    <row r="65" spans="1:29" ht="29.25" customHeight="1" thickTop="1" x14ac:dyDescent="0.15">
      <c r="A65" s="1"/>
      <c r="B65" s="256"/>
      <c r="C65" s="257"/>
      <c r="D65" s="257"/>
      <c r="E65" s="257"/>
      <c r="F65" s="257"/>
      <c r="G65" s="263"/>
      <c r="H65" s="115"/>
      <c r="I65" s="115"/>
      <c r="J65" s="115"/>
      <c r="K65" s="116"/>
      <c r="L65" s="114" t="s">
        <v>74</v>
      </c>
      <c r="M65" s="115"/>
      <c r="N65" s="115"/>
      <c r="O65" s="115"/>
      <c r="P65" s="115"/>
      <c r="Q65" s="115"/>
      <c r="R65" s="116"/>
      <c r="S65" s="192"/>
      <c r="T65" s="189"/>
      <c r="U65" s="253" t="str">
        <f>IF(U62="","",U62+U63+U64)</f>
        <v/>
      </c>
      <c r="V65" s="253"/>
      <c r="W65" s="253"/>
      <c r="X65" s="253"/>
      <c r="Y65" s="253"/>
      <c r="Z65" s="253"/>
      <c r="AA65" s="253"/>
      <c r="AB65" s="253"/>
      <c r="AC65" s="11" t="s">
        <v>14</v>
      </c>
    </row>
    <row r="66" spans="1:29" ht="29.25" customHeight="1" thickBot="1" x14ac:dyDescent="0.2">
      <c r="A66" s="1"/>
      <c r="B66" s="256"/>
      <c r="C66" s="257"/>
      <c r="D66" s="257"/>
      <c r="E66" s="257"/>
      <c r="F66" s="257"/>
      <c r="G66" s="263"/>
      <c r="H66" s="174" t="s">
        <v>154</v>
      </c>
      <c r="I66" s="175"/>
      <c r="J66" s="175"/>
      <c r="K66" s="175"/>
      <c r="L66" s="175"/>
      <c r="M66" s="175"/>
      <c r="N66" s="175"/>
      <c r="O66" s="175"/>
      <c r="P66" s="175"/>
      <c r="Q66" s="175"/>
      <c r="R66" s="176"/>
      <c r="S66" s="157" t="s">
        <v>135</v>
      </c>
      <c r="T66" s="158"/>
      <c r="U66" s="156" t="str">
        <f>IF(U62="","",ROUNDDOWN(U62*2/3,-3))</f>
        <v/>
      </c>
      <c r="V66" s="156"/>
      <c r="W66" s="156"/>
      <c r="X66" s="156"/>
      <c r="Y66" s="156"/>
      <c r="Z66" s="156"/>
      <c r="AA66" s="156"/>
      <c r="AB66" s="156"/>
      <c r="AC66" s="20" t="s">
        <v>14</v>
      </c>
    </row>
    <row r="67" spans="1:29" ht="29.25" customHeight="1" thickBot="1" x14ac:dyDescent="0.2">
      <c r="A67" s="1"/>
      <c r="B67" s="256"/>
      <c r="C67" s="257"/>
      <c r="D67" s="257"/>
      <c r="E67" s="257"/>
      <c r="F67" s="257"/>
      <c r="G67" s="263"/>
      <c r="H67" s="129" t="s">
        <v>60</v>
      </c>
      <c r="I67" s="129"/>
      <c r="J67" s="129"/>
      <c r="K67" s="129"/>
      <c r="L67" s="130"/>
      <c r="M67" s="97" t="s">
        <v>153</v>
      </c>
      <c r="N67" s="98"/>
      <c r="O67" s="98"/>
      <c r="P67" s="98"/>
      <c r="Q67" s="98"/>
      <c r="R67" s="99"/>
      <c r="S67" s="87" t="s">
        <v>136</v>
      </c>
      <c r="T67" s="88"/>
      <c r="U67" s="89" t="str">
        <f>IF(U61="","",IF(U61&lt;U66,U61,U66))</f>
        <v/>
      </c>
      <c r="V67" s="90"/>
      <c r="W67" s="90"/>
      <c r="X67" s="90"/>
      <c r="Y67" s="90"/>
      <c r="Z67" s="90"/>
      <c r="AA67" s="90"/>
      <c r="AB67" s="90"/>
      <c r="AC67" s="21" t="s">
        <v>7</v>
      </c>
    </row>
    <row r="68" spans="1:29" s="51" customFormat="1" ht="33.75" customHeight="1" thickBot="1" x14ac:dyDescent="0.2">
      <c r="A68" s="50"/>
      <c r="B68" s="83"/>
      <c r="C68" s="81"/>
      <c r="D68" s="81"/>
      <c r="E68" s="81"/>
      <c r="F68" s="81"/>
      <c r="G68" s="82"/>
      <c r="H68" s="128" t="s">
        <v>138</v>
      </c>
      <c r="I68" s="129"/>
      <c r="J68" s="129"/>
      <c r="K68" s="129"/>
      <c r="L68" s="130"/>
      <c r="M68" s="131" t="s">
        <v>156</v>
      </c>
      <c r="N68" s="132"/>
      <c r="O68" s="132"/>
      <c r="P68" s="132"/>
      <c r="Q68" s="132"/>
      <c r="R68" s="132"/>
      <c r="S68" s="133"/>
      <c r="T68" s="133"/>
      <c r="U68" s="133"/>
      <c r="V68" s="133"/>
      <c r="W68" s="133"/>
      <c r="X68" s="133"/>
      <c r="Y68" s="133"/>
      <c r="Z68" s="133"/>
      <c r="AA68" s="133"/>
      <c r="AB68" s="133"/>
      <c r="AC68" s="134"/>
    </row>
    <row r="69" spans="1:29" ht="29.25" customHeight="1" thickBot="1" x14ac:dyDescent="0.2">
      <c r="A69" s="1"/>
      <c r="B69" s="150" t="s">
        <v>137</v>
      </c>
      <c r="C69" s="151"/>
      <c r="D69" s="151"/>
      <c r="E69" s="151"/>
      <c r="F69" s="151"/>
      <c r="G69" s="151"/>
      <c r="H69" s="151"/>
      <c r="I69" s="151"/>
      <c r="J69" s="151"/>
      <c r="K69" s="151"/>
      <c r="L69" s="151"/>
      <c r="M69" s="151"/>
      <c r="N69" s="151"/>
      <c r="O69" s="151"/>
      <c r="P69" s="151"/>
      <c r="Q69" s="151"/>
      <c r="R69" s="151"/>
      <c r="S69" s="91"/>
      <c r="T69" s="92"/>
      <c r="U69" s="93" t="str">
        <f>IF(U67="","",U36+U67)</f>
        <v/>
      </c>
      <c r="V69" s="93"/>
      <c r="W69" s="93"/>
      <c r="X69" s="93"/>
      <c r="Y69" s="93"/>
      <c r="Z69" s="93"/>
      <c r="AA69" s="93"/>
      <c r="AB69" s="93"/>
      <c r="AC69" s="21" t="s">
        <v>7</v>
      </c>
    </row>
    <row r="70" spans="1:29" ht="15.75" customHeight="1" x14ac:dyDescent="0.15">
      <c r="A70" s="1"/>
      <c r="B70" s="26"/>
      <c r="C70" s="19"/>
      <c r="D70" s="19"/>
      <c r="E70" s="19"/>
      <c r="F70" s="19"/>
      <c r="G70" s="19"/>
      <c r="H70" s="19"/>
      <c r="I70" s="19"/>
      <c r="J70" s="19"/>
      <c r="K70" s="19"/>
      <c r="L70" s="19"/>
      <c r="M70" s="19"/>
      <c r="N70" s="19"/>
      <c r="O70" s="19"/>
      <c r="P70" s="19"/>
      <c r="Q70" s="19"/>
      <c r="R70" s="19"/>
      <c r="S70" s="24"/>
      <c r="T70" s="24"/>
      <c r="U70" s="25"/>
      <c r="V70" s="25"/>
      <c r="W70" s="25"/>
      <c r="X70" s="25"/>
      <c r="Y70" s="25"/>
      <c r="Z70" s="25"/>
      <c r="AA70" s="25"/>
      <c r="AB70" s="25"/>
      <c r="AC70" s="19"/>
    </row>
    <row r="71" spans="1:29" ht="33" customHeight="1" x14ac:dyDescent="0.15">
      <c r="A71" s="1"/>
      <c r="B71" s="108" t="s">
        <v>11</v>
      </c>
      <c r="C71" s="109"/>
      <c r="D71" s="109"/>
      <c r="E71" s="109"/>
      <c r="F71" s="109"/>
      <c r="G71" s="109"/>
      <c r="H71" s="149" t="s">
        <v>12</v>
      </c>
      <c r="I71" s="149"/>
      <c r="J71" s="149"/>
      <c r="K71" s="149"/>
      <c r="L71" s="149"/>
      <c r="M71" s="27"/>
      <c r="N71" s="5" t="s">
        <v>8</v>
      </c>
      <c r="O71" s="5"/>
      <c r="P71" s="5"/>
      <c r="Q71" s="5" t="s">
        <v>9</v>
      </c>
      <c r="R71" s="5"/>
      <c r="S71" s="117" t="s">
        <v>64</v>
      </c>
      <c r="T71" s="169"/>
      <c r="U71" s="169"/>
      <c r="V71" s="169"/>
      <c r="W71" s="179"/>
      <c r="X71" s="180"/>
      <c r="Y71" s="180"/>
      <c r="Z71" s="180"/>
      <c r="AA71" s="180"/>
      <c r="AB71" s="180"/>
      <c r="AC71" s="181"/>
    </row>
    <row r="72" spans="1:29" ht="24" customHeight="1" x14ac:dyDescent="0.15">
      <c r="A72" s="1"/>
      <c r="B72" s="111"/>
      <c r="C72" s="112"/>
      <c r="D72" s="112"/>
      <c r="E72" s="112"/>
      <c r="F72" s="112"/>
      <c r="G72" s="112"/>
      <c r="H72" s="108" t="s">
        <v>65</v>
      </c>
      <c r="I72" s="109"/>
      <c r="J72" s="109"/>
      <c r="K72" s="109"/>
      <c r="L72" s="110"/>
      <c r="M72" s="171"/>
      <c r="N72" s="172"/>
      <c r="O72" s="172"/>
      <c r="P72" s="172"/>
      <c r="Q72" s="172"/>
      <c r="R72" s="172"/>
      <c r="S72" s="172"/>
      <c r="T72" s="172"/>
      <c r="U72" s="172"/>
      <c r="V72" s="172"/>
      <c r="W72" s="172"/>
      <c r="X72" s="172"/>
      <c r="Y72" s="172"/>
      <c r="Z72" s="172"/>
      <c r="AA72" s="172"/>
      <c r="AB72" s="172"/>
      <c r="AC72" s="173"/>
    </row>
    <row r="73" spans="1:29" ht="24" customHeight="1" x14ac:dyDescent="0.15">
      <c r="A73" s="1"/>
      <c r="B73" s="111"/>
      <c r="C73" s="112"/>
      <c r="D73" s="112"/>
      <c r="E73" s="112"/>
      <c r="F73" s="112"/>
      <c r="G73" s="112"/>
      <c r="H73" s="114"/>
      <c r="I73" s="115"/>
      <c r="J73" s="115"/>
      <c r="K73" s="115"/>
      <c r="L73" s="116"/>
      <c r="M73" s="126" t="s">
        <v>13</v>
      </c>
      <c r="N73" s="106"/>
      <c r="O73" s="106"/>
      <c r="P73" s="106"/>
      <c r="Q73" s="106"/>
      <c r="R73" s="84"/>
      <c r="S73" s="85"/>
      <c r="T73" s="85"/>
      <c r="U73" s="85"/>
      <c r="V73" s="85"/>
      <c r="W73" s="85"/>
      <c r="X73" s="85"/>
      <c r="Y73" s="85"/>
      <c r="Z73" s="85"/>
      <c r="AA73" s="85"/>
      <c r="AB73" s="85"/>
      <c r="AC73" s="86"/>
    </row>
    <row r="74" spans="1:29" ht="32.25" customHeight="1" x14ac:dyDescent="0.15">
      <c r="A74" s="1"/>
      <c r="B74" s="114"/>
      <c r="C74" s="115"/>
      <c r="D74" s="115"/>
      <c r="E74" s="115"/>
      <c r="F74" s="115"/>
      <c r="G74" s="115"/>
      <c r="H74" s="148" t="s">
        <v>66</v>
      </c>
      <c r="I74" s="149"/>
      <c r="J74" s="149"/>
      <c r="K74" s="149"/>
      <c r="L74" s="149"/>
      <c r="M74" s="8"/>
      <c r="N74" s="177" t="s">
        <v>67</v>
      </c>
      <c r="O74" s="177"/>
      <c r="P74" s="177"/>
      <c r="Q74" s="177"/>
      <c r="R74" s="177"/>
      <c r="S74" s="177"/>
      <c r="T74" s="177"/>
      <c r="U74" s="177"/>
      <c r="V74" s="177"/>
      <c r="W74" s="177"/>
      <c r="X74" s="177"/>
      <c r="Y74" s="177"/>
      <c r="Z74" s="177"/>
      <c r="AA74" s="177"/>
      <c r="AB74" s="177"/>
      <c r="AC74" s="178"/>
    </row>
    <row r="75" spans="1:29" ht="15.75" customHeight="1" x14ac:dyDescent="0.15">
      <c r="A75" s="1"/>
      <c r="B75" s="26"/>
      <c r="C75" s="26"/>
      <c r="D75" s="26"/>
      <c r="E75" s="26"/>
      <c r="F75" s="26"/>
      <c r="G75" s="26"/>
      <c r="H75" s="26"/>
      <c r="I75" s="19"/>
      <c r="J75" s="19"/>
      <c r="K75" s="19"/>
      <c r="L75" s="19"/>
      <c r="M75" s="29"/>
      <c r="N75" s="29"/>
      <c r="O75" s="29"/>
      <c r="P75" s="29"/>
      <c r="Q75" s="29"/>
      <c r="R75" s="29"/>
      <c r="S75" s="29"/>
      <c r="T75" s="29"/>
      <c r="U75" s="29"/>
      <c r="V75" s="29"/>
      <c r="W75" s="29"/>
      <c r="X75" s="29"/>
      <c r="Y75" s="29"/>
      <c r="Z75" s="29"/>
      <c r="AA75" s="29"/>
      <c r="AB75" s="29"/>
      <c r="AC75" s="29"/>
    </row>
    <row r="76" spans="1:29" ht="20.100000000000001" customHeight="1" x14ac:dyDescent="0.15">
      <c r="B76" s="13" t="s">
        <v>63</v>
      </c>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row>
    <row r="77" spans="1:29" ht="24" customHeight="1" x14ac:dyDescent="0.15">
      <c r="B77" s="149" t="s">
        <v>61</v>
      </c>
      <c r="C77" s="149"/>
      <c r="D77" s="149"/>
      <c r="E77" s="182"/>
      <c r="F77" s="182"/>
      <c r="G77" s="183" t="s">
        <v>101</v>
      </c>
      <c r="H77" s="183"/>
      <c r="I77" s="183"/>
      <c r="J77" s="183"/>
      <c r="K77" s="183"/>
      <c r="L77" s="183"/>
      <c r="M77" s="183"/>
      <c r="N77" s="183"/>
      <c r="O77" s="183"/>
      <c r="P77" s="183"/>
      <c r="Q77" s="183"/>
      <c r="R77" s="183"/>
      <c r="S77" s="183"/>
      <c r="T77" s="183"/>
      <c r="U77" s="183"/>
      <c r="V77" s="183"/>
      <c r="W77" s="183"/>
      <c r="X77" s="183"/>
      <c r="Y77" s="183"/>
      <c r="Z77" s="183"/>
      <c r="AA77" s="183"/>
      <c r="AB77" s="183"/>
      <c r="AC77" s="184"/>
    </row>
    <row r="78" spans="1:29" ht="24" customHeight="1" x14ac:dyDescent="0.15">
      <c r="B78" s="149"/>
      <c r="C78" s="149"/>
      <c r="D78" s="149"/>
      <c r="E78" s="158"/>
      <c r="F78" s="158"/>
      <c r="G78" s="185" t="s">
        <v>102</v>
      </c>
      <c r="H78" s="185"/>
      <c r="I78" s="185"/>
      <c r="J78" s="185"/>
      <c r="K78" s="185"/>
      <c r="L78" s="185"/>
      <c r="M78" s="185"/>
      <c r="N78" s="185"/>
      <c r="O78" s="185"/>
      <c r="P78" s="185"/>
      <c r="Q78" s="185"/>
      <c r="R78" s="185"/>
      <c r="S78" s="185"/>
      <c r="T78" s="185"/>
      <c r="U78" s="185"/>
      <c r="V78" s="185"/>
      <c r="W78" s="185"/>
      <c r="X78" s="185"/>
      <c r="Y78" s="185"/>
      <c r="Z78" s="185"/>
      <c r="AA78" s="185"/>
      <c r="AB78" s="185"/>
      <c r="AC78" s="186"/>
    </row>
    <row r="79" spans="1:29" ht="24" customHeight="1" x14ac:dyDescent="0.15">
      <c r="B79" s="108" t="s">
        <v>68</v>
      </c>
      <c r="C79" s="109"/>
      <c r="D79" s="110"/>
      <c r="E79" s="182"/>
      <c r="F79" s="182"/>
      <c r="G79" s="183" t="s">
        <v>97</v>
      </c>
      <c r="H79" s="183"/>
      <c r="I79" s="183"/>
      <c r="J79" s="183"/>
      <c r="K79" s="183"/>
      <c r="L79" s="183"/>
      <c r="M79" s="183"/>
      <c r="N79" s="183"/>
      <c r="O79" s="183"/>
      <c r="P79" s="183"/>
      <c r="Q79" s="183"/>
      <c r="R79" s="183"/>
      <c r="S79" s="183"/>
      <c r="T79" s="183"/>
      <c r="U79" s="183"/>
      <c r="V79" s="183"/>
      <c r="W79" s="183"/>
      <c r="X79" s="183"/>
      <c r="Y79" s="183"/>
      <c r="Z79" s="183"/>
      <c r="AA79" s="183"/>
      <c r="AB79" s="183"/>
      <c r="AC79" s="184"/>
    </row>
    <row r="80" spans="1:29" ht="24" customHeight="1" x14ac:dyDescent="0.15">
      <c r="B80" s="111"/>
      <c r="C80" s="112"/>
      <c r="D80" s="113"/>
      <c r="E80" s="158"/>
      <c r="F80" s="158"/>
      <c r="G80" s="185" t="s">
        <v>98</v>
      </c>
      <c r="H80" s="185"/>
      <c r="I80" s="185"/>
      <c r="J80" s="185"/>
      <c r="K80" s="185"/>
      <c r="L80" s="185"/>
      <c r="M80" s="185"/>
      <c r="N80" s="185"/>
      <c r="O80" s="185"/>
      <c r="P80" s="185"/>
      <c r="Q80" s="185"/>
      <c r="R80" s="185"/>
      <c r="S80" s="185"/>
      <c r="T80" s="185"/>
      <c r="U80" s="185"/>
      <c r="V80" s="185"/>
      <c r="W80" s="185"/>
      <c r="X80" s="185"/>
      <c r="Y80" s="185"/>
      <c r="Z80" s="185"/>
      <c r="AA80" s="185"/>
      <c r="AB80" s="185"/>
      <c r="AC80" s="186"/>
    </row>
    <row r="81" spans="2:29" ht="24" customHeight="1" x14ac:dyDescent="0.15">
      <c r="B81" s="111"/>
      <c r="C81" s="112"/>
      <c r="D81" s="113"/>
      <c r="E81" s="157"/>
      <c r="F81" s="158"/>
      <c r="G81" s="187" t="s">
        <v>103</v>
      </c>
      <c r="H81" s="187"/>
      <c r="I81" s="187"/>
      <c r="J81" s="187"/>
      <c r="K81" s="187"/>
      <c r="L81" s="187"/>
      <c r="M81" s="187"/>
      <c r="N81" s="187"/>
      <c r="O81" s="187"/>
      <c r="P81" s="187"/>
      <c r="Q81" s="187"/>
      <c r="R81" s="187"/>
      <c r="S81" s="187"/>
      <c r="T81" s="187"/>
      <c r="U81" s="187"/>
      <c r="V81" s="187"/>
      <c r="W81" s="187"/>
      <c r="X81" s="187"/>
      <c r="Y81" s="187"/>
      <c r="Z81" s="187"/>
      <c r="AA81" s="187"/>
      <c r="AB81" s="187"/>
      <c r="AC81" s="188"/>
    </row>
    <row r="82" spans="2:29" ht="24" customHeight="1" x14ac:dyDescent="0.15">
      <c r="B82" s="114"/>
      <c r="C82" s="115"/>
      <c r="D82" s="116"/>
      <c r="E82" s="192"/>
      <c r="F82" s="189"/>
      <c r="G82" s="39" t="s">
        <v>113</v>
      </c>
      <c r="H82" s="39"/>
      <c r="I82" s="39"/>
      <c r="J82" s="39"/>
      <c r="K82" s="39"/>
      <c r="L82" s="39"/>
      <c r="M82" s="39"/>
      <c r="N82" s="39"/>
      <c r="O82" s="39"/>
      <c r="P82" s="39"/>
      <c r="Q82" s="39"/>
      <c r="R82" s="39"/>
      <c r="S82" s="39"/>
      <c r="T82" s="39"/>
      <c r="U82" s="39"/>
      <c r="V82" s="39"/>
      <c r="W82" s="39"/>
      <c r="X82" s="39"/>
      <c r="Y82" s="39"/>
      <c r="Z82" s="39"/>
      <c r="AA82" s="39"/>
      <c r="AB82" s="39"/>
      <c r="AC82" s="40"/>
    </row>
    <row r="83" spans="2:29" ht="24" customHeight="1" x14ac:dyDescent="0.15">
      <c r="B83" s="148" t="s">
        <v>69</v>
      </c>
      <c r="C83" s="148"/>
      <c r="D83" s="148"/>
      <c r="E83" s="182"/>
      <c r="F83" s="182"/>
      <c r="G83" s="183" t="s">
        <v>99</v>
      </c>
      <c r="H83" s="183"/>
      <c r="I83" s="183"/>
      <c r="J83" s="183"/>
      <c r="K83" s="183"/>
      <c r="L83" s="183"/>
      <c r="M83" s="183"/>
      <c r="N83" s="183"/>
      <c r="O83" s="183"/>
      <c r="P83" s="183"/>
      <c r="Q83" s="183"/>
      <c r="R83" s="183"/>
      <c r="S83" s="183"/>
      <c r="T83" s="183"/>
      <c r="U83" s="183"/>
      <c r="V83" s="183"/>
      <c r="W83" s="183"/>
      <c r="X83" s="183"/>
      <c r="Y83" s="183"/>
      <c r="Z83" s="183"/>
      <c r="AA83" s="183"/>
      <c r="AB83" s="183"/>
      <c r="AC83" s="184"/>
    </row>
    <row r="84" spans="2:29" ht="24" customHeight="1" x14ac:dyDescent="0.15">
      <c r="B84" s="148"/>
      <c r="C84" s="148"/>
      <c r="D84" s="148"/>
      <c r="E84" s="189"/>
      <c r="F84" s="189"/>
      <c r="G84" s="190" t="s">
        <v>100</v>
      </c>
      <c r="H84" s="190"/>
      <c r="I84" s="190"/>
      <c r="J84" s="190"/>
      <c r="K84" s="190"/>
      <c r="L84" s="190"/>
      <c r="M84" s="190"/>
      <c r="N84" s="190"/>
      <c r="O84" s="190"/>
      <c r="P84" s="190"/>
      <c r="Q84" s="190"/>
      <c r="R84" s="190"/>
      <c r="S84" s="190"/>
      <c r="T84" s="190"/>
      <c r="U84" s="190"/>
      <c r="V84" s="190"/>
      <c r="W84" s="190"/>
      <c r="X84" s="190"/>
      <c r="Y84" s="190"/>
      <c r="Z84" s="190"/>
      <c r="AA84" s="190"/>
      <c r="AB84" s="190"/>
      <c r="AC84" s="191"/>
    </row>
  </sheetData>
  <mergeCells count="208">
    <mergeCell ref="W54:Z54"/>
    <mergeCell ref="AA54:AC54"/>
    <mergeCell ref="S55:V55"/>
    <mergeCell ref="W55:Z55"/>
    <mergeCell ref="AA55:AB55"/>
    <mergeCell ref="M56:R56"/>
    <mergeCell ref="S56:AC56"/>
    <mergeCell ref="Q46:AC46"/>
    <mergeCell ref="Y48:AB48"/>
    <mergeCell ref="Y49:AB49"/>
    <mergeCell ref="K47:X47"/>
    <mergeCell ref="Y47:AC47"/>
    <mergeCell ref="O18:P18"/>
    <mergeCell ref="O19:P19"/>
    <mergeCell ref="Q18:AC18"/>
    <mergeCell ref="H17:K21"/>
    <mergeCell ref="L17:N17"/>
    <mergeCell ref="O17:AC17"/>
    <mergeCell ref="AB19:AC19"/>
    <mergeCell ref="Z19:AA19"/>
    <mergeCell ref="S26:T26"/>
    <mergeCell ref="S25:T25"/>
    <mergeCell ref="U25:AB25"/>
    <mergeCell ref="H26:K30"/>
    <mergeCell ref="N27:R27"/>
    <mergeCell ref="S30:T30"/>
    <mergeCell ref="N28:R28"/>
    <mergeCell ref="N29:R29"/>
    <mergeCell ref="Q19:Y19"/>
    <mergeCell ref="U27:AB27"/>
    <mergeCell ref="U28:AB28"/>
    <mergeCell ref="U29:AB29"/>
    <mergeCell ref="U30:AB30"/>
    <mergeCell ref="L28:M29"/>
    <mergeCell ref="S29:T29"/>
    <mergeCell ref="B39:G52"/>
    <mergeCell ref="H39:J45"/>
    <mergeCell ref="H46:J52"/>
    <mergeCell ref="K39:P39"/>
    <mergeCell ref="K40:P40"/>
    <mergeCell ref="Q40:AC40"/>
    <mergeCell ref="Q41:R41"/>
    <mergeCell ref="U41:V41"/>
    <mergeCell ref="L41:P41"/>
    <mergeCell ref="Q39:AC39"/>
    <mergeCell ref="Y41:AB41"/>
    <mergeCell ref="L42:P42"/>
    <mergeCell ref="Q42:R42"/>
    <mergeCell ref="U42:V42"/>
    <mergeCell ref="Y42:AB42"/>
    <mergeCell ref="L43:P43"/>
    <mergeCell ref="Q43:R43"/>
    <mergeCell ref="Y50:AB50"/>
    <mergeCell ref="Y51:AB51"/>
    <mergeCell ref="K52:X52"/>
    <mergeCell ref="Y52:AB52"/>
    <mergeCell ref="L50:X50"/>
    <mergeCell ref="L51:X51"/>
    <mergeCell ref="K46:P46"/>
    <mergeCell ref="B53:G67"/>
    <mergeCell ref="H53:R53"/>
    <mergeCell ref="S53:AC53"/>
    <mergeCell ref="H62:K65"/>
    <mergeCell ref="S63:T63"/>
    <mergeCell ref="U63:AB63"/>
    <mergeCell ref="S64:T64"/>
    <mergeCell ref="U64:AB64"/>
    <mergeCell ref="S65:T65"/>
    <mergeCell ref="U65:AB65"/>
    <mergeCell ref="L63:R63"/>
    <mergeCell ref="L64:R64"/>
    <mergeCell ref="L65:R65"/>
    <mergeCell ref="H67:L67"/>
    <mergeCell ref="M67:R67"/>
    <mergeCell ref="S62:T62"/>
    <mergeCell ref="U62:AB62"/>
    <mergeCell ref="S59:T59"/>
    <mergeCell ref="U59:AB59"/>
    <mergeCell ref="S60:T60"/>
    <mergeCell ref="U60:AB60"/>
    <mergeCell ref="S61:T61"/>
    <mergeCell ref="U61:AB61"/>
    <mergeCell ref="L62:R62"/>
    <mergeCell ref="B23:G23"/>
    <mergeCell ref="I23:M23"/>
    <mergeCell ref="O23:T23"/>
    <mergeCell ref="V23:AC23"/>
    <mergeCell ref="S33:T33"/>
    <mergeCell ref="U33:AB33"/>
    <mergeCell ref="S32:T32"/>
    <mergeCell ref="U32:AB32"/>
    <mergeCell ref="H31:K34"/>
    <mergeCell ref="L32:R32"/>
    <mergeCell ref="L33:R33"/>
    <mergeCell ref="L34:R34"/>
    <mergeCell ref="H24:R24"/>
    <mergeCell ref="B24:G38"/>
    <mergeCell ref="S24:AC24"/>
    <mergeCell ref="H35:R35"/>
    <mergeCell ref="S31:T31"/>
    <mergeCell ref="S35:T35"/>
    <mergeCell ref="U26:AB26"/>
    <mergeCell ref="U35:AB35"/>
    <mergeCell ref="N26:R26"/>
    <mergeCell ref="S34:T34"/>
    <mergeCell ref="U34:AB34"/>
    <mergeCell ref="L26:M27"/>
    <mergeCell ref="H37:L38"/>
    <mergeCell ref="U43:V43"/>
    <mergeCell ref="Y43:AB43"/>
    <mergeCell ref="L44:P44"/>
    <mergeCell ref="Q44:R44"/>
    <mergeCell ref="U44:V44"/>
    <mergeCell ref="Y44:AB44"/>
    <mergeCell ref="H36:L36"/>
    <mergeCell ref="L30:R30"/>
    <mergeCell ref="U31:AB31"/>
    <mergeCell ref="L31:R31"/>
    <mergeCell ref="B3:AC3"/>
    <mergeCell ref="V5:X5"/>
    <mergeCell ref="B6:AC6"/>
    <mergeCell ref="H11:K11"/>
    <mergeCell ref="H16:K16"/>
    <mergeCell ref="H13:K13"/>
    <mergeCell ref="L14:AC14"/>
    <mergeCell ref="L11:AC11"/>
    <mergeCell ref="L12:AC12"/>
    <mergeCell ref="H12:K12"/>
    <mergeCell ref="L16:AC16"/>
    <mergeCell ref="B11:G21"/>
    <mergeCell ref="L20:N21"/>
    <mergeCell ref="H14:K15"/>
    <mergeCell ref="L15:AC15"/>
    <mergeCell ref="P13:AC13"/>
    <mergeCell ref="O20:P20"/>
    <mergeCell ref="Q20:V20"/>
    <mergeCell ref="W20:X20"/>
    <mergeCell ref="Y20:AC20"/>
    <mergeCell ref="C8:AC8"/>
    <mergeCell ref="L18:N19"/>
    <mergeCell ref="O21:P21"/>
    <mergeCell ref="Q21:AC21"/>
    <mergeCell ref="E83:F83"/>
    <mergeCell ref="G77:AC77"/>
    <mergeCell ref="G78:AC78"/>
    <mergeCell ref="B77:D78"/>
    <mergeCell ref="B79:D82"/>
    <mergeCell ref="G79:AC79"/>
    <mergeCell ref="G80:AC80"/>
    <mergeCell ref="G81:AC81"/>
    <mergeCell ref="G83:AC83"/>
    <mergeCell ref="B83:D84"/>
    <mergeCell ref="E84:F84"/>
    <mergeCell ref="G84:AC84"/>
    <mergeCell ref="E82:F82"/>
    <mergeCell ref="E80:F80"/>
    <mergeCell ref="E81:F81"/>
    <mergeCell ref="E79:F79"/>
    <mergeCell ref="E78:F78"/>
    <mergeCell ref="E77:F77"/>
    <mergeCell ref="B22:G22"/>
    <mergeCell ref="H74:L74"/>
    <mergeCell ref="B69:R69"/>
    <mergeCell ref="B71:G74"/>
    <mergeCell ref="H71:L71"/>
    <mergeCell ref="S27:T27"/>
    <mergeCell ref="X38:AC38"/>
    <mergeCell ref="U66:AB66"/>
    <mergeCell ref="S66:T66"/>
    <mergeCell ref="H58:R58"/>
    <mergeCell ref="S58:T58"/>
    <mergeCell ref="U58:AB58"/>
    <mergeCell ref="S37:V38"/>
    <mergeCell ref="X37:AC37"/>
    <mergeCell ref="S28:T28"/>
    <mergeCell ref="H25:R25"/>
    <mergeCell ref="M72:AC72"/>
    <mergeCell ref="S71:V71"/>
    <mergeCell ref="L61:R61"/>
    <mergeCell ref="H66:R66"/>
    <mergeCell ref="N74:AC74"/>
    <mergeCell ref="W71:AC71"/>
    <mergeCell ref="H72:L73"/>
    <mergeCell ref="M73:Q73"/>
    <mergeCell ref="R73:AC73"/>
    <mergeCell ref="S67:T67"/>
    <mergeCell ref="U67:AB67"/>
    <mergeCell ref="S69:T69"/>
    <mergeCell ref="U69:AB69"/>
    <mergeCell ref="U36:AB36"/>
    <mergeCell ref="S36:T36"/>
    <mergeCell ref="M36:R36"/>
    <mergeCell ref="M37:R38"/>
    <mergeCell ref="H57:R57"/>
    <mergeCell ref="H59:K61"/>
    <mergeCell ref="L59:R59"/>
    <mergeCell ref="L60:R60"/>
    <mergeCell ref="U57:AB57"/>
    <mergeCell ref="S57:T57"/>
    <mergeCell ref="L48:X48"/>
    <mergeCell ref="L49:X49"/>
    <mergeCell ref="K45:X45"/>
    <mergeCell ref="Y45:AB45"/>
    <mergeCell ref="H68:L68"/>
    <mergeCell ref="M68:AC68"/>
    <mergeCell ref="H54:L56"/>
    <mergeCell ref="M54:R55"/>
    <mergeCell ref="S54:V54"/>
  </mergeCells>
  <phoneticPr fontId="2"/>
  <dataValidations count="5">
    <dataValidation type="custom" allowBlank="1" showInputMessage="1" showErrorMessage="1" sqref="AC25 U25" xr:uid="{8F7230BB-1708-45B4-9E3E-35481650CA60}">
      <formula1>U25*10=INT(U25*10)</formula1>
    </dataValidation>
    <dataValidation type="list" allowBlank="1" showInputMessage="1" showErrorMessage="1" sqref="W71:AC71" xr:uid="{5CC0DF6A-87C2-4F36-80E7-1DE7BC8BCF8D}">
      <formula1>"申請予定,申請中,交付決定済,交付済"</formula1>
    </dataValidation>
    <dataValidation type="list" allowBlank="1" showInputMessage="1" showErrorMessage="1" sqref="M72:AC72" xr:uid="{E6A47794-537C-48AF-A1A8-CF5802D71C0A}">
      <formula1>"【環境省】ＺＥＨ補助金,【経産省】ＺＥＨ＋補助金,【国交省】こどもエコすまい（新築）,【国交省】こどもエコすまい（リフォーム）,その他"</formula1>
    </dataValidation>
    <dataValidation type="custom" allowBlank="1" showInputMessage="1" showErrorMessage="1" sqref="U58:AB58" xr:uid="{72BA01E6-4CF3-4842-8E9C-A7E1690187B5}">
      <formula1>U58*100=INT(U58*100)</formula1>
    </dataValidation>
    <dataValidation type="whole" operator="greaterThanOrEqual" allowBlank="1" showInputMessage="1" showErrorMessage="1" sqref="U62:AB62" xr:uid="{073C4948-1B35-444C-8319-F82F813F2E91}">
      <formula1>0</formula1>
    </dataValidation>
  </dataValidations>
  <pageMargins left="0.70866141732283472" right="0.51181102362204722" top="0.55118110236220474" bottom="0.55118110236220474" header="0.31496062992125984" footer="0.31496062992125984"/>
  <pageSetup paperSize="9" scale="72" orientation="portrait" horizontalDpi="300" verticalDpi="300" r:id="rId1"/>
  <rowBreaks count="1" manualBreakCount="1">
    <brk id="3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9525</xdr:colOff>
                    <xdr:row>21</xdr:row>
                    <xdr:rowOff>66675</xdr:rowOff>
                  </from>
                  <to>
                    <xdr:col>7</xdr:col>
                    <xdr:colOff>247650</xdr:colOff>
                    <xdr:row>21</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47625</xdr:colOff>
                    <xdr:row>21</xdr:row>
                    <xdr:rowOff>47625</xdr:rowOff>
                  </from>
                  <to>
                    <xdr:col>13</xdr:col>
                    <xdr:colOff>276225</xdr:colOff>
                    <xdr:row>21</xdr:row>
                    <xdr:rowOff>323850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12</xdr:col>
                    <xdr:colOff>38100</xdr:colOff>
                    <xdr:row>70</xdr:row>
                    <xdr:rowOff>85725</xdr:rowOff>
                  </from>
                  <to>
                    <xdr:col>12</xdr:col>
                    <xdr:colOff>276225</xdr:colOff>
                    <xdr:row>70</xdr:row>
                    <xdr:rowOff>352425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15</xdr:col>
                    <xdr:colOff>28575</xdr:colOff>
                    <xdr:row>70</xdr:row>
                    <xdr:rowOff>85725</xdr:rowOff>
                  </from>
                  <to>
                    <xdr:col>15</xdr:col>
                    <xdr:colOff>266700</xdr:colOff>
                    <xdr:row>70</xdr:row>
                    <xdr:rowOff>352425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12</xdr:col>
                    <xdr:colOff>57150</xdr:colOff>
                    <xdr:row>73</xdr:row>
                    <xdr:rowOff>66675</xdr:rowOff>
                  </from>
                  <to>
                    <xdr:col>12</xdr:col>
                    <xdr:colOff>295275</xdr:colOff>
                    <xdr:row>73</xdr:row>
                    <xdr:rowOff>333375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11</xdr:col>
                    <xdr:colOff>76200</xdr:colOff>
                    <xdr:row>12</xdr:row>
                    <xdr:rowOff>38100</xdr:rowOff>
                  </from>
                  <to>
                    <xdr:col>11</xdr:col>
                    <xdr:colOff>314325</xdr:colOff>
                    <xdr:row>12</xdr:row>
                    <xdr:rowOff>314325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13</xdr:col>
                    <xdr:colOff>76200</xdr:colOff>
                    <xdr:row>12</xdr:row>
                    <xdr:rowOff>38100</xdr:rowOff>
                  </from>
                  <to>
                    <xdr:col>13</xdr:col>
                    <xdr:colOff>314325</xdr:colOff>
                    <xdr:row>12</xdr:row>
                    <xdr:rowOff>314325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22</xdr:col>
                    <xdr:colOff>38100</xdr:colOff>
                    <xdr:row>37</xdr:row>
                    <xdr:rowOff>76200</xdr:rowOff>
                  </from>
                  <to>
                    <xdr:col>22</xdr:col>
                    <xdr:colOff>276225</xdr:colOff>
                    <xdr:row>37</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22</xdr:col>
                    <xdr:colOff>38100</xdr:colOff>
                    <xdr:row>36</xdr:row>
                    <xdr:rowOff>0</xdr:rowOff>
                  </from>
                  <to>
                    <xdr:col>22</xdr:col>
                    <xdr:colOff>276225</xdr:colOff>
                    <xdr:row>36</xdr:row>
                    <xdr:rowOff>257175</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22</xdr:col>
                    <xdr:colOff>38100</xdr:colOff>
                    <xdr:row>36</xdr:row>
                    <xdr:rowOff>0</xdr:rowOff>
                  </from>
                  <to>
                    <xdr:col>22</xdr:col>
                    <xdr:colOff>276225</xdr:colOff>
                    <xdr:row>36</xdr:row>
                    <xdr:rowOff>257175</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22</xdr:col>
                    <xdr:colOff>38100</xdr:colOff>
                    <xdr:row>36</xdr:row>
                    <xdr:rowOff>0</xdr:rowOff>
                  </from>
                  <to>
                    <xdr:col>22</xdr:col>
                    <xdr:colOff>276225</xdr:colOff>
                    <xdr:row>36</xdr:row>
                    <xdr:rowOff>257175</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4</xdr:col>
                    <xdr:colOff>142875</xdr:colOff>
                    <xdr:row>76</xdr:row>
                    <xdr:rowOff>9525</xdr:rowOff>
                  </from>
                  <to>
                    <xdr:col>5</xdr:col>
                    <xdr:colOff>133350</xdr:colOff>
                    <xdr:row>76</xdr:row>
                    <xdr:rowOff>285750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4</xdr:col>
                    <xdr:colOff>152400</xdr:colOff>
                    <xdr:row>77</xdr:row>
                    <xdr:rowOff>19050</xdr:rowOff>
                  </from>
                  <to>
                    <xdr:col>5</xdr:col>
                    <xdr:colOff>142875</xdr:colOff>
                    <xdr:row>77</xdr:row>
                    <xdr:rowOff>295275</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4</xdr:col>
                    <xdr:colOff>161925</xdr:colOff>
                    <xdr:row>78</xdr:row>
                    <xdr:rowOff>19050</xdr:rowOff>
                  </from>
                  <to>
                    <xdr:col>5</xdr:col>
                    <xdr:colOff>152400</xdr:colOff>
                    <xdr:row>78</xdr:row>
                    <xdr:rowOff>295275</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4</xdr:col>
                    <xdr:colOff>161925</xdr:colOff>
                    <xdr:row>79</xdr:row>
                    <xdr:rowOff>19050</xdr:rowOff>
                  </from>
                  <to>
                    <xdr:col>5</xdr:col>
                    <xdr:colOff>152400</xdr:colOff>
                    <xdr:row>79</xdr:row>
                    <xdr:rowOff>295275</xdr:rowOff>
                  </to>
                </anchor>
              </controlPr>
            </control>
          </mc:Choice>
        </mc:AlternateContent>
        <mc:AlternateContent xmlns:mc="http://schemas.openxmlformats.org/markup-compatibility/2006">
          <mc:Choice Requires="x14">
            <control shapeId="1059" r:id="rId19" name="Check Box 35">
              <controlPr defaultSize="0" autoFill="0" autoLine="0" autoPict="0">
                <anchor moveWithCells="1">
                  <from>
                    <xdr:col>4</xdr:col>
                    <xdr:colOff>161925</xdr:colOff>
                    <xdr:row>80</xdr:row>
                    <xdr:rowOff>19050</xdr:rowOff>
                  </from>
                  <to>
                    <xdr:col>5</xdr:col>
                    <xdr:colOff>152400</xdr:colOff>
                    <xdr:row>80</xdr:row>
                    <xdr:rowOff>295275</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4</xdr:col>
                    <xdr:colOff>161925</xdr:colOff>
                    <xdr:row>82</xdr:row>
                    <xdr:rowOff>0</xdr:rowOff>
                  </from>
                  <to>
                    <xdr:col>5</xdr:col>
                    <xdr:colOff>152400</xdr:colOff>
                    <xdr:row>82</xdr:row>
                    <xdr:rowOff>276225</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7</xdr:col>
                    <xdr:colOff>9525</xdr:colOff>
                    <xdr:row>22</xdr:row>
                    <xdr:rowOff>47625</xdr:rowOff>
                  </from>
                  <to>
                    <xdr:col>7</xdr:col>
                    <xdr:colOff>247650</xdr:colOff>
                    <xdr:row>22</xdr:row>
                    <xdr:rowOff>314325</xdr:rowOff>
                  </to>
                </anchor>
              </controlPr>
            </control>
          </mc:Choice>
        </mc:AlternateContent>
        <mc:AlternateContent xmlns:mc="http://schemas.openxmlformats.org/markup-compatibility/2006">
          <mc:Choice Requires="x14">
            <control shapeId="1064" r:id="rId22" name="Check Box 40">
              <controlPr defaultSize="0" autoFill="0" autoLine="0" autoPict="0">
                <anchor moveWithCells="1">
                  <from>
                    <xdr:col>13</xdr:col>
                    <xdr:colOff>76200</xdr:colOff>
                    <xdr:row>22</xdr:row>
                    <xdr:rowOff>66675</xdr:rowOff>
                  </from>
                  <to>
                    <xdr:col>13</xdr:col>
                    <xdr:colOff>314325</xdr:colOff>
                    <xdr:row>22</xdr:row>
                    <xdr:rowOff>333375</xdr:rowOff>
                  </to>
                </anchor>
              </controlPr>
            </control>
          </mc:Choice>
        </mc:AlternateContent>
        <mc:AlternateContent xmlns:mc="http://schemas.openxmlformats.org/markup-compatibility/2006">
          <mc:Choice Requires="x14">
            <control shapeId="1065" r:id="rId23" name="Check Box 41">
              <controlPr defaultSize="0" autoFill="0" autoLine="0" autoPict="0">
                <anchor moveWithCells="1">
                  <from>
                    <xdr:col>20</xdr:col>
                    <xdr:colOff>38100</xdr:colOff>
                    <xdr:row>22</xdr:row>
                    <xdr:rowOff>66675</xdr:rowOff>
                  </from>
                  <to>
                    <xdr:col>20</xdr:col>
                    <xdr:colOff>276225</xdr:colOff>
                    <xdr:row>22</xdr:row>
                    <xdr:rowOff>333375</xdr:rowOff>
                  </to>
                </anchor>
              </controlPr>
            </control>
          </mc:Choice>
        </mc:AlternateContent>
        <mc:AlternateContent xmlns:mc="http://schemas.openxmlformats.org/markup-compatibility/2006">
          <mc:Choice Requires="x14">
            <control shapeId="1067" r:id="rId24" name="Check Box 43">
              <controlPr defaultSize="0" autoFill="0" autoLine="0" autoPict="0">
                <anchor moveWithCells="1">
                  <from>
                    <xdr:col>4</xdr:col>
                    <xdr:colOff>152400</xdr:colOff>
                    <xdr:row>82</xdr:row>
                    <xdr:rowOff>276225</xdr:rowOff>
                  </from>
                  <to>
                    <xdr:col>5</xdr:col>
                    <xdr:colOff>142875</xdr:colOff>
                    <xdr:row>83</xdr:row>
                    <xdr:rowOff>247650</xdr:rowOff>
                  </to>
                </anchor>
              </controlPr>
            </control>
          </mc:Choice>
        </mc:AlternateContent>
        <mc:AlternateContent xmlns:mc="http://schemas.openxmlformats.org/markup-compatibility/2006">
          <mc:Choice Requires="x14">
            <control shapeId="1069" r:id="rId25" name="Check Box 45">
              <controlPr defaultSize="0" autoFill="0" autoLine="0" autoPict="0">
                <anchor moveWithCells="1">
                  <from>
                    <xdr:col>4</xdr:col>
                    <xdr:colOff>161925</xdr:colOff>
                    <xdr:row>81</xdr:row>
                    <xdr:rowOff>19050</xdr:rowOff>
                  </from>
                  <to>
                    <xdr:col>5</xdr:col>
                    <xdr:colOff>152400</xdr:colOff>
                    <xdr:row>81</xdr:row>
                    <xdr:rowOff>295275</xdr:rowOff>
                  </to>
                </anchor>
              </controlPr>
            </control>
          </mc:Choice>
        </mc:AlternateContent>
        <mc:AlternateContent xmlns:mc="http://schemas.openxmlformats.org/markup-compatibility/2006">
          <mc:Choice Requires="x14">
            <control shapeId="1070" r:id="rId26" name="Check Box 46">
              <controlPr defaultSize="0" autoFill="0" autoLine="0" autoPict="0">
                <anchor moveWithCells="1">
                  <from>
                    <xdr:col>12</xdr:col>
                    <xdr:colOff>38100</xdr:colOff>
                    <xdr:row>67</xdr:row>
                    <xdr:rowOff>76200</xdr:rowOff>
                  </from>
                  <to>
                    <xdr:col>12</xdr:col>
                    <xdr:colOff>276225</xdr:colOff>
                    <xdr:row>67</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D7C9C-772A-4E2F-883A-9142389FEC25}">
  <dimension ref="A1:AC84"/>
  <sheetViews>
    <sheetView tabSelected="1" view="pageBreakPreview" topLeftCell="A55" zoomScaleNormal="100" zoomScaleSheetLayoutView="100" workbookViewId="0">
      <selection activeCell="B69" sqref="B69:R69"/>
    </sheetView>
  </sheetViews>
  <sheetFormatPr defaultColWidth="3.875" defaultRowHeight="20.100000000000001" customHeight="1" x14ac:dyDescent="0.15"/>
  <cols>
    <col min="1" max="1" width="3.125" style="51" customWidth="1"/>
    <col min="2" max="6" width="3.25" style="51" customWidth="1"/>
    <col min="7" max="7" width="3.125" style="51" customWidth="1"/>
    <col min="8" max="10" width="3.5" style="51" customWidth="1"/>
    <col min="11" max="11" width="5.125" style="51" customWidth="1"/>
    <col min="12" max="18" width="4.875" style="51" customWidth="1"/>
    <col min="19" max="27" width="3.875" style="51"/>
    <col min="28" max="28" width="4.875" style="51" customWidth="1"/>
    <col min="29" max="29" width="4.125" style="51" customWidth="1"/>
    <col min="30" max="16384" width="3.875" style="51"/>
  </cols>
  <sheetData>
    <row r="1" spans="1:29" ht="20.100000000000001" customHeight="1" x14ac:dyDescent="0.15">
      <c r="A1" s="50"/>
      <c r="B1" s="50" t="s">
        <v>70</v>
      </c>
      <c r="C1" s="50"/>
      <c r="D1" s="50"/>
      <c r="E1" s="50"/>
      <c r="F1" s="50"/>
      <c r="G1" s="50"/>
      <c r="H1" s="50"/>
      <c r="I1" s="50"/>
      <c r="J1" s="50"/>
      <c r="K1" s="50"/>
      <c r="L1" s="50"/>
      <c r="M1" s="50"/>
      <c r="N1" s="50"/>
      <c r="O1" s="50"/>
      <c r="P1" s="50"/>
      <c r="Q1" s="50"/>
      <c r="R1" s="50"/>
      <c r="S1" s="50"/>
      <c r="T1" s="50"/>
      <c r="U1" s="50"/>
      <c r="V1" s="50"/>
      <c r="W1" s="50"/>
      <c r="X1" s="50"/>
      <c r="Y1" s="50"/>
      <c r="Z1" s="50"/>
      <c r="AA1" s="50"/>
      <c r="AB1" s="50"/>
      <c r="AC1" s="50"/>
    </row>
    <row r="2" spans="1:29" ht="8.1" customHeight="1"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row>
    <row r="3" spans="1:29" ht="20.100000000000001" customHeight="1" x14ac:dyDescent="0.15">
      <c r="A3" s="50"/>
      <c r="B3" s="193" t="s">
        <v>155</v>
      </c>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row>
    <row r="4" spans="1:29" ht="11.25" customHeight="1" x14ac:dyDescent="0.15">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row>
    <row r="5" spans="1:29" ht="24" customHeight="1" x14ac:dyDescent="0.15">
      <c r="A5" s="50"/>
      <c r="B5" s="50"/>
      <c r="C5" s="50"/>
      <c r="D5" s="50"/>
      <c r="E5" s="50"/>
      <c r="F5" s="50"/>
      <c r="G5" s="50"/>
      <c r="H5" s="50"/>
      <c r="I5" s="50"/>
      <c r="J5" s="50"/>
      <c r="K5" s="50"/>
      <c r="L5" s="50"/>
      <c r="M5" s="50"/>
      <c r="N5" s="50"/>
      <c r="O5" s="50"/>
      <c r="P5" s="50"/>
      <c r="Q5" s="50"/>
      <c r="R5" s="50"/>
      <c r="S5" s="50"/>
      <c r="T5" s="50"/>
      <c r="U5" s="50"/>
      <c r="V5" s="194" t="s">
        <v>17</v>
      </c>
      <c r="W5" s="194"/>
      <c r="X5" s="194"/>
      <c r="Y5" s="50" t="s">
        <v>0</v>
      </c>
      <c r="Z5" s="52"/>
      <c r="AA5" s="50" t="s">
        <v>1</v>
      </c>
      <c r="AB5" s="52"/>
      <c r="AC5" s="50" t="s">
        <v>2</v>
      </c>
    </row>
    <row r="6" spans="1:29" ht="20.100000000000001" customHeight="1" x14ac:dyDescent="0.15">
      <c r="A6" s="50"/>
      <c r="B6" s="195" t="s">
        <v>18</v>
      </c>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row>
    <row r="7" spans="1:29" ht="8.1" customHeight="1" x14ac:dyDescent="0.15">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row>
    <row r="8" spans="1:29" s="73" customFormat="1" ht="20.100000000000001" customHeight="1" x14ac:dyDescent="0.15">
      <c r="A8" s="30"/>
      <c r="B8" s="31"/>
      <c r="C8" s="195" t="s">
        <v>149</v>
      </c>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row>
    <row r="9" spans="1:29" s="73" customFormat="1" ht="20.100000000000001" customHeight="1" x14ac:dyDescent="0.15">
      <c r="A9" s="30"/>
      <c r="B9" s="31"/>
      <c r="C9" s="30" t="s">
        <v>148</v>
      </c>
      <c r="D9" s="31"/>
      <c r="E9" s="31"/>
      <c r="F9" s="31"/>
      <c r="G9" s="31"/>
      <c r="H9" s="31"/>
      <c r="I9" s="31"/>
      <c r="J9" s="31"/>
      <c r="K9" s="31"/>
      <c r="L9" s="31"/>
      <c r="M9" s="31"/>
      <c r="N9" s="31"/>
      <c r="O9" s="31"/>
      <c r="P9" s="31"/>
      <c r="Q9" s="31"/>
      <c r="R9" s="31"/>
      <c r="S9" s="31"/>
      <c r="T9" s="31"/>
      <c r="U9" s="31"/>
      <c r="V9" s="31"/>
      <c r="W9" s="31"/>
      <c r="X9" s="31"/>
      <c r="Y9" s="31"/>
      <c r="Z9" s="31"/>
      <c r="AA9" s="31"/>
      <c r="AB9" s="31"/>
      <c r="AC9" s="31"/>
    </row>
    <row r="10" spans="1:29" ht="8.25" customHeight="1" x14ac:dyDescent="0.15">
      <c r="A10" s="50"/>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1:29" ht="19.5" customHeight="1" x14ac:dyDescent="0.15">
      <c r="A11" s="50"/>
      <c r="B11" s="209" t="s">
        <v>3</v>
      </c>
      <c r="C11" s="210"/>
      <c r="D11" s="210"/>
      <c r="E11" s="210"/>
      <c r="F11" s="210"/>
      <c r="G11" s="211"/>
      <c r="H11" s="196" t="s">
        <v>19</v>
      </c>
      <c r="I11" s="197"/>
      <c r="J11" s="197"/>
      <c r="K11" s="198"/>
      <c r="L11" s="200" t="s">
        <v>27</v>
      </c>
      <c r="M11" s="201"/>
      <c r="N11" s="201"/>
      <c r="O11" s="201"/>
      <c r="P11" s="201"/>
      <c r="Q11" s="201"/>
      <c r="R11" s="201"/>
      <c r="S11" s="201"/>
      <c r="T11" s="201"/>
      <c r="U11" s="201"/>
      <c r="V11" s="201"/>
      <c r="W11" s="201"/>
      <c r="X11" s="201"/>
      <c r="Y11" s="201"/>
      <c r="Z11" s="201"/>
      <c r="AA11" s="201"/>
      <c r="AB11" s="201"/>
      <c r="AC11" s="202"/>
    </row>
    <row r="12" spans="1:29" ht="36.75" customHeight="1" x14ac:dyDescent="0.15">
      <c r="A12" s="50"/>
      <c r="B12" s="212"/>
      <c r="C12" s="213"/>
      <c r="D12" s="213"/>
      <c r="E12" s="213"/>
      <c r="F12" s="213"/>
      <c r="G12" s="214"/>
      <c r="H12" s="114" t="s">
        <v>20</v>
      </c>
      <c r="I12" s="115"/>
      <c r="J12" s="115"/>
      <c r="K12" s="116"/>
      <c r="L12" s="203" t="s">
        <v>26</v>
      </c>
      <c r="M12" s="204"/>
      <c r="N12" s="204"/>
      <c r="O12" s="204"/>
      <c r="P12" s="204"/>
      <c r="Q12" s="204"/>
      <c r="R12" s="204"/>
      <c r="S12" s="204"/>
      <c r="T12" s="204"/>
      <c r="U12" s="204"/>
      <c r="V12" s="204"/>
      <c r="W12" s="204"/>
      <c r="X12" s="204"/>
      <c r="Y12" s="204"/>
      <c r="Z12" s="204"/>
      <c r="AA12" s="204"/>
      <c r="AB12" s="204"/>
      <c r="AC12" s="205"/>
    </row>
    <row r="13" spans="1:29" ht="35.25" customHeight="1" x14ac:dyDescent="0.15">
      <c r="A13" s="50"/>
      <c r="B13" s="212"/>
      <c r="C13" s="213"/>
      <c r="D13" s="213"/>
      <c r="E13" s="213"/>
      <c r="F13" s="213"/>
      <c r="G13" s="214"/>
      <c r="H13" s="117" t="s">
        <v>122</v>
      </c>
      <c r="I13" s="118"/>
      <c r="J13" s="118"/>
      <c r="K13" s="119"/>
      <c r="L13" s="62"/>
      <c r="M13" s="63" t="s">
        <v>35</v>
      </c>
      <c r="N13" s="62"/>
      <c r="O13" s="75" t="s">
        <v>36</v>
      </c>
      <c r="P13" s="221" t="s">
        <v>28</v>
      </c>
      <c r="Q13" s="222"/>
      <c r="R13" s="222"/>
      <c r="S13" s="222"/>
      <c r="T13" s="222"/>
      <c r="U13" s="222"/>
      <c r="V13" s="222"/>
      <c r="W13" s="222"/>
      <c r="X13" s="222"/>
      <c r="Y13" s="222"/>
      <c r="Z13" s="222"/>
      <c r="AA13" s="222"/>
      <c r="AB13" s="222"/>
      <c r="AC13" s="223"/>
    </row>
    <row r="14" spans="1:29" ht="21.75" customHeight="1" x14ac:dyDescent="0.15">
      <c r="A14" s="50"/>
      <c r="B14" s="212"/>
      <c r="C14" s="213"/>
      <c r="D14" s="213"/>
      <c r="E14" s="213"/>
      <c r="F14" s="213"/>
      <c r="G14" s="214"/>
      <c r="H14" s="108" t="s">
        <v>21</v>
      </c>
      <c r="I14" s="109"/>
      <c r="J14" s="109"/>
      <c r="K14" s="110"/>
      <c r="L14" s="199" t="s">
        <v>29</v>
      </c>
      <c r="M14" s="199"/>
      <c r="N14" s="199"/>
      <c r="O14" s="199"/>
      <c r="P14" s="199"/>
      <c r="Q14" s="199"/>
      <c r="R14" s="199"/>
      <c r="S14" s="199"/>
      <c r="T14" s="199"/>
      <c r="U14" s="199"/>
      <c r="V14" s="199"/>
      <c r="W14" s="199"/>
      <c r="X14" s="199"/>
      <c r="Y14" s="199"/>
      <c r="Z14" s="199"/>
      <c r="AA14" s="199"/>
      <c r="AB14" s="199"/>
      <c r="AC14" s="199"/>
    </row>
    <row r="15" spans="1:29" ht="39" customHeight="1" x14ac:dyDescent="0.15">
      <c r="A15" s="50"/>
      <c r="B15" s="212"/>
      <c r="C15" s="213"/>
      <c r="D15" s="213"/>
      <c r="E15" s="213"/>
      <c r="F15" s="213"/>
      <c r="G15" s="214"/>
      <c r="H15" s="114"/>
      <c r="I15" s="115"/>
      <c r="J15" s="115"/>
      <c r="K15" s="116"/>
      <c r="L15" s="206" t="s">
        <v>30</v>
      </c>
      <c r="M15" s="207"/>
      <c r="N15" s="207"/>
      <c r="O15" s="207"/>
      <c r="P15" s="207"/>
      <c r="Q15" s="207"/>
      <c r="R15" s="207"/>
      <c r="S15" s="207"/>
      <c r="T15" s="207"/>
      <c r="U15" s="207"/>
      <c r="V15" s="207"/>
      <c r="W15" s="207"/>
      <c r="X15" s="207"/>
      <c r="Y15" s="207"/>
      <c r="Z15" s="207"/>
      <c r="AA15" s="207"/>
      <c r="AB15" s="207"/>
      <c r="AC15" s="208"/>
    </row>
    <row r="16" spans="1:29" ht="39.75" customHeight="1" x14ac:dyDescent="0.15">
      <c r="A16" s="50"/>
      <c r="B16" s="212"/>
      <c r="C16" s="213"/>
      <c r="D16" s="213"/>
      <c r="E16" s="213"/>
      <c r="F16" s="213"/>
      <c r="G16" s="214"/>
      <c r="H16" s="117" t="s">
        <v>71</v>
      </c>
      <c r="I16" s="118"/>
      <c r="J16" s="118"/>
      <c r="K16" s="119"/>
      <c r="L16" s="206" t="s">
        <v>49</v>
      </c>
      <c r="M16" s="207"/>
      <c r="N16" s="207"/>
      <c r="O16" s="207"/>
      <c r="P16" s="207"/>
      <c r="Q16" s="207"/>
      <c r="R16" s="207"/>
      <c r="S16" s="207"/>
      <c r="T16" s="207"/>
      <c r="U16" s="207"/>
      <c r="V16" s="207"/>
      <c r="W16" s="207"/>
      <c r="X16" s="207"/>
      <c r="Y16" s="207"/>
      <c r="Z16" s="207"/>
      <c r="AA16" s="207"/>
      <c r="AB16" s="207"/>
      <c r="AC16" s="208"/>
    </row>
    <row r="17" spans="1:29" ht="32.25" customHeight="1" x14ac:dyDescent="0.15">
      <c r="A17" s="50"/>
      <c r="B17" s="212"/>
      <c r="C17" s="213"/>
      <c r="D17" s="213"/>
      <c r="E17" s="213"/>
      <c r="F17" s="213"/>
      <c r="G17" s="214"/>
      <c r="H17" s="108" t="s">
        <v>33</v>
      </c>
      <c r="I17" s="109"/>
      <c r="J17" s="109"/>
      <c r="K17" s="109"/>
      <c r="L17" s="284" t="s">
        <v>23</v>
      </c>
      <c r="M17" s="285"/>
      <c r="N17" s="286"/>
      <c r="O17" s="237" t="s">
        <v>31</v>
      </c>
      <c r="P17" s="238"/>
      <c r="Q17" s="238"/>
      <c r="R17" s="238"/>
      <c r="S17" s="238"/>
      <c r="T17" s="238"/>
      <c r="U17" s="238"/>
      <c r="V17" s="238"/>
      <c r="W17" s="238"/>
      <c r="X17" s="238"/>
      <c r="Y17" s="238"/>
      <c r="Z17" s="238"/>
      <c r="AA17" s="238"/>
      <c r="AB17" s="238"/>
      <c r="AC17" s="239"/>
    </row>
    <row r="18" spans="1:29" ht="32.25" customHeight="1" x14ac:dyDescent="0.15">
      <c r="A18" s="50"/>
      <c r="B18" s="212"/>
      <c r="C18" s="213"/>
      <c r="D18" s="213"/>
      <c r="E18" s="213"/>
      <c r="F18" s="213"/>
      <c r="G18" s="214"/>
      <c r="H18" s="111"/>
      <c r="I18" s="112"/>
      <c r="J18" s="112"/>
      <c r="K18" s="112"/>
      <c r="L18" s="231" t="s">
        <v>114</v>
      </c>
      <c r="M18" s="216"/>
      <c r="N18" s="217"/>
      <c r="O18" s="284" t="s">
        <v>109</v>
      </c>
      <c r="P18" s="285"/>
      <c r="Q18" s="206" t="s">
        <v>110</v>
      </c>
      <c r="R18" s="207"/>
      <c r="S18" s="207"/>
      <c r="T18" s="207"/>
      <c r="U18" s="207"/>
      <c r="V18" s="207"/>
      <c r="W18" s="207"/>
      <c r="X18" s="207"/>
      <c r="Y18" s="207"/>
      <c r="Z18" s="207"/>
      <c r="AA18" s="207"/>
      <c r="AB18" s="207"/>
      <c r="AC18" s="208"/>
    </row>
    <row r="19" spans="1:29" ht="32.25" customHeight="1" x14ac:dyDescent="0.15">
      <c r="A19" s="50"/>
      <c r="B19" s="212"/>
      <c r="C19" s="213"/>
      <c r="D19" s="213"/>
      <c r="E19" s="213"/>
      <c r="F19" s="213"/>
      <c r="G19" s="214"/>
      <c r="H19" s="111"/>
      <c r="I19" s="112"/>
      <c r="J19" s="112"/>
      <c r="K19" s="112"/>
      <c r="L19" s="232"/>
      <c r="M19" s="233"/>
      <c r="N19" s="234"/>
      <c r="O19" s="235" t="s">
        <v>23</v>
      </c>
      <c r="P19" s="236"/>
      <c r="Q19" s="45" t="s">
        <v>31</v>
      </c>
      <c r="R19" s="46"/>
      <c r="S19" s="46"/>
      <c r="T19" s="46"/>
      <c r="U19" s="46"/>
      <c r="V19" s="46"/>
      <c r="W19" s="46"/>
      <c r="X19" s="46"/>
      <c r="Y19" s="47"/>
      <c r="Z19" s="289" t="s">
        <v>24</v>
      </c>
      <c r="AA19" s="289"/>
      <c r="AB19" s="287" t="s">
        <v>32</v>
      </c>
      <c r="AC19" s="288"/>
    </row>
    <row r="20" spans="1:29" ht="32.25" customHeight="1" x14ac:dyDescent="0.15">
      <c r="A20" s="50"/>
      <c r="B20" s="212"/>
      <c r="C20" s="213"/>
      <c r="D20" s="213"/>
      <c r="E20" s="213"/>
      <c r="F20" s="213"/>
      <c r="G20" s="214"/>
      <c r="H20" s="111"/>
      <c r="I20" s="112"/>
      <c r="J20" s="112"/>
      <c r="K20" s="112"/>
      <c r="L20" s="215" t="s">
        <v>46</v>
      </c>
      <c r="M20" s="216"/>
      <c r="N20" s="217"/>
      <c r="O20" s="224" t="s">
        <v>25</v>
      </c>
      <c r="P20" s="225"/>
      <c r="Q20" s="226" t="s">
        <v>47</v>
      </c>
      <c r="R20" s="226"/>
      <c r="S20" s="226"/>
      <c r="T20" s="226"/>
      <c r="U20" s="226"/>
      <c r="V20" s="226"/>
      <c r="W20" s="227" t="s">
        <v>34</v>
      </c>
      <c r="X20" s="227"/>
      <c r="Y20" s="228" t="s">
        <v>48</v>
      </c>
      <c r="Z20" s="229"/>
      <c r="AA20" s="229"/>
      <c r="AB20" s="229"/>
      <c r="AC20" s="230"/>
    </row>
    <row r="21" spans="1:29" ht="32.25" customHeight="1" x14ac:dyDescent="0.15">
      <c r="A21" s="50"/>
      <c r="B21" s="212"/>
      <c r="C21" s="213"/>
      <c r="D21" s="213"/>
      <c r="E21" s="213"/>
      <c r="F21" s="213"/>
      <c r="G21" s="214"/>
      <c r="H21" s="111"/>
      <c r="I21" s="112"/>
      <c r="J21" s="112"/>
      <c r="K21" s="112"/>
      <c r="L21" s="218"/>
      <c r="M21" s="219"/>
      <c r="N21" s="220"/>
      <c r="O21" s="235" t="s">
        <v>23</v>
      </c>
      <c r="P21" s="236"/>
      <c r="Q21" s="237" t="s">
        <v>31</v>
      </c>
      <c r="R21" s="238"/>
      <c r="S21" s="238"/>
      <c r="T21" s="238"/>
      <c r="U21" s="238"/>
      <c r="V21" s="238"/>
      <c r="W21" s="238"/>
      <c r="X21" s="238"/>
      <c r="Y21" s="238"/>
      <c r="Z21" s="238"/>
      <c r="AA21" s="238"/>
      <c r="AB21" s="238"/>
      <c r="AC21" s="239"/>
    </row>
    <row r="22" spans="1:29" ht="30" customHeight="1" x14ac:dyDescent="0.15">
      <c r="A22" s="50"/>
      <c r="B22" s="145" t="s">
        <v>111</v>
      </c>
      <c r="C22" s="146"/>
      <c r="D22" s="146"/>
      <c r="E22" s="146"/>
      <c r="F22" s="146"/>
      <c r="G22" s="147"/>
      <c r="H22" s="56"/>
      <c r="I22" s="77" t="s">
        <v>37</v>
      </c>
      <c r="J22" s="77"/>
      <c r="K22" s="77"/>
      <c r="L22" s="77"/>
      <c r="M22" s="77"/>
      <c r="N22" s="77"/>
      <c r="O22" s="77" t="s">
        <v>4</v>
      </c>
      <c r="P22" s="77"/>
      <c r="Q22" s="77"/>
      <c r="R22" s="77"/>
      <c r="S22" s="44"/>
      <c r="U22" s="77"/>
      <c r="V22" s="77"/>
      <c r="W22" s="77"/>
      <c r="X22" s="77"/>
      <c r="Y22" s="77"/>
      <c r="Z22" s="77"/>
      <c r="AA22" s="77"/>
      <c r="AB22" s="77"/>
      <c r="AC22" s="78"/>
    </row>
    <row r="23" spans="1:29" ht="30" customHeight="1" x14ac:dyDescent="0.15">
      <c r="A23" s="50"/>
      <c r="B23" s="247" t="s">
        <v>78</v>
      </c>
      <c r="C23" s="146"/>
      <c r="D23" s="146"/>
      <c r="E23" s="146"/>
      <c r="F23" s="146"/>
      <c r="G23" s="147"/>
      <c r="H23" s="56"/>
      <c r="I23" s="248" t="s">
        <v>72</v>
      </c>
      <c r="J23" s="248"/>
      <c r="K23" s="248"/>
      <c r="L23" s="248"/>
      <c r="M23" s="248"/>
      <c r="N23" s="76"/>
      <c r="O23" s="248" t="s">
        <v>120</v>
      </c>
      <c r="P23" s="248"/>
      <c r="Q23" s="248"/>
      <c r="R23" s="248"/>
      <c r="S23" s="248"/>
      <c r="T23" s="248"/>
      <c r="U23" s="76"/>
      <c r="V23" s="248" t="s">
        <v>121</v>
      </c>
      <c r="W23" s="248"/>
      <c r="X23" s="248"/>
      <c r="Y23" s="248"/>
      <c r="Z23" s="248"/>
      <c r="AA23" s="248"/>
      <c r="AB23" s="248"/>
      <c r="AC23" s="249"/>
    </row>
    <row r="24" spans="1:29" ht="28.5" customHeight="1" x14ac:dyDescent="0.15">
      <c r="A24" s="50"/>
      <c r="B24" s="254" t="s">
        <v>40</v>
      </c>
      <c r="C24" s="255"/>
      <c r="D24" s="255"/>
      <c r="E24" s="255"/>
      <c r="F24" s="255"/>
      <c r="G24" s="255"/>
      <c r="H24" s="117" t="s">
        <v>123</v>
      </c>
      <c r="I24" s="169"/>
      <c r="J24" s="169"/>
      <c r="K24" s="169"/>
      <c r="L24" s="169"/>
      <c r="M24" s="169"/>
      <c r="N24" s="169"/>
      <c r="O24" s="169"/>
      <c r="P24" s="169"/>
      <c r="Q24" s="169"/>
      <c r="R24" s="170"/>
      <c r="S24" s="162" t="s">
        <v>76</v>
      </c>
      <c r="T24" s="260"/>
      <c r="U24" s="260"/>
      <c r="V24" s="260"/>
      <c r="W24" s="260"/>
      <c r="X24" s="260"/>
      <c r="Y24" s="260"/>
      <c r="Z24" s="260"/>
      <c r="AA24" s="260"/>
      <c r="AB24" s="260"/>
      <c r="AC24" s="261"/>
    </row>
    <row r="25" spans="1:29" ht="28.5" customHeight="1" x14ac:dyDescent="0.15">
      <c r="A25" s="50"/>
      <c r="B25" s="256"/>
      <c r="C25" s="257"/>
      <c r="D25" s="257"/>
      <c r="E25" s="257"/>
      <c r="F25" s="257"/>
      <c r="G25" s="257"/>
      <c r="H25" s="117" t="s">
        <v>59</v>
      </c>
      <c r="I25" s="169"/>
      <c r="J25" s="169"/>
      <c r="K25" s="169"/>
      <c r="L25" s="169"/>
      <c r="M25" s="169"/>
      <c r="N25" s="169"/>
      <c r="O25" s="169"/>
      <c r="P25" s="169"/>
      <c r="Q25" s="169"/>
      <c r="R25" s="170"/>
      <c r="S25" s="162" t="s">
        <v>6</v>
      </c>
      <c r="T25" s="260"/>
      <c r="U25" s="290">
        <v>5</v>
      </c>
      <c r="V25" s="290"/>
      <c r="W25" s="290"/>
      <c r="X25" s="290"/>
      <c r="Y25" s="290"/>
      <c r="Z25" s="290"/>
      <c r="AA25" s="290"/>
      <c r="AB25" s="290"/>
      <c r="AC25" s="55" t="s">
        <v>5</v>
      </c>
    </row>
    <row r="26" spans="1:29" ht="30.75" customHeight="1" x14ac:dyDescent="0.15">
      <c r="A26" s="50"/>
      <c r="B26" s="256"/>
      <c r="C26" s="257"/>
      <c r="D26" s="257"/>
      <c r="E26" s="257"/>
      <c r="F26" s="257"/>
      <c r="G26" s="257"/>
      <c r="H26" s="108" t="s">
        <v>45</v>
      </c>
      <c r="I26" s="291"/>
      <c r="J26" s="291"/>
      <c r="K26" s="292"/>
      <c r="L26" s="108" t="s">
        <v>15</v>
      </c>
      <c r="M26" s="110"/>
      <c r="N26" s="117" t="s">
        <v>105</v>
      </c>
      <c r="O26" s="169"/>
      <c r="P26" s="169"/>
      <c r="Q26" s="169"/>
      <c r="R26" s="170"/>
      <c r="S26" s="152"/>
      <c r="T26" s="153"/>
      <c r="U26" s="153">
        <f>IF(U25="","",IF(U25&gt;8,240000,U25*30000))</f>
        <v>150000</v>
      </c>
      <c r="V26" s="153"/>
      <c r="W26" s="153"/>
      <c r="X26" s="153"/>
      <c r="Y26" s="153"/>
      <c r="Z26" s="153"/>
      <c r="AA26" s="153"/>
      <c r="AB26" s="153"/>
      <c r="AC26" s="58" t="s">
        <v>7</v>
      </c>
    </row>
    <row r="27" spans="1:29" ht="30.75" customHeight="1" x14ac:dyDescent="0.15">
      <c r="A27" s="50"/>
      <c r="B27" s="256"/>
      <c r="C27" s="257"/>
      <c r="D27" s="257"/>
      <c r="E27" s="257"/>
      <c r="F27" s="257"/>
      <c r="G27" s="257"/>
      <c r="H27" s="293"/>
      <c r="I27" s="294"/>
      <c r="J27" s="294"/>
      <c r="K27" s="295"/>
      <c r="L27" s="114"/>
      <c r="M27" s="116"/>
      <c r="N27" s="117" t="s">
        <v>106</v>
      </c>
      <c r="O27" s="169"/>
      <c r="P27" s="169"/>
      <c r="Q27" s="169"/>
      <c r="R27" s="170"/>
      <c r="S27" s="152"/>
      <c r="T27" s="153"/>
      <c r="U27" s="153">
        <f>IF(U25="","",IF(U25&gt;4,280000,U25*70000))</f>
        <v>280000</v>
      </c>
      <c r="V27" s="153"/>
      <c r="W27" s="153"/>
      <c r="X27" s="153"/>
      <c r="Y27" s="153"/>
      <c r="Z27" s="153"/>
      <c r="AA27" s="153"/>
      <c r="AB27" s="153"/>
      <c r="AC27" s="58" t="s">
        <v>7</v>
      </c>
    </row>
    <row r="28" spans="1:29" ht="30.75" customHeight="1" x14ac:dyDescent="0.15">
      <c r="A28" s="50"/>
      <c r="B28" s="256"/>
      <c r="C28" s="257"/>
      <c r="D28" s="257"/>
      <c r="E28" s="257"/>
      <c r="F28" s="257"/>
      <c r="G28" s="257"/>
      <c r="H28" s="293"/>
      <c r="I28" s="294"/>
      <c r="J28" s="294"/>
      <c r="K28" s="295"/>
      <c r="L28" s="108" t="s">
        <v>16</v>
      </c>
      <c r="M28" s="110"/>
      <c r="N28" s="117" t="s">
        <v>107</v>
      </c>
      <c r="O28" s="169"/>
      <c r="P28" s="169"/>
      <c r="Q28" s="169"/>
      <c r="R28" s="170"/>
      <c r="S28" s="152"/>
      <c r="T28" s="153"/>
      <c r="U28" s="153"/>
      <c r="V28" s="153"/>
      <c r="W28" s="153"/>
      <c r="X28" s="153"/>
      <c r="Y28" s="153"/>
      <c r="Z28" s="153"/>
      <c r="AA28" s="153"/>
      <c r="AB28" s="153"/>
      <c r="AC28" s="58" t="s">
        <v>7</v>
      </c>
    </row>
    <row r="29" spans="1:29" ht="30.75" customHeight="1" thickBot="1" x14ac:dyDescent="0.2">
      <c r="A29" s="50"/>
      <c r="B29" s="256"/>
      <c r="C29" s="257"/>
      <c r="D29" s="257"/>
      <c r="E29" s="257"/>
      <c r="F29" s="257"/>
      <c r="G29" s="257"/>
      <c r="H29" s="293"/>
      <c r="I29" s="294"/>
      <c r="J29" s="294"/>
      <c r="K29" s="295"/>
      <c r="L29" s="303"/>
      <c r="M29" s="304"/>
      <c r="N29" s="120" t="s">
        <v>106</v>
      </c>
      <c r="O29" s="299"/>
      <c r="P29" s="299"/>
      <c r="Q29" s="299"/>
      <c r="R29" s="300"/>
      <c r="S29" s="305"/>
      <c r="T29" s="252"/>
      <c r="U29" s="252"/>
      <c r="V29" s="252"/>
      <c r="W29" s="252"/>
      <c r="X29" s="252"/>
      <c r="Y29" s="252"/>
      <c r="Z29" s="252"/>
      <c r="AA29" s="252"/>
      <c r="AB29" s="252"/>
      <c r="AC29" s="59" t="s">
        <v>14</v>
      </c>
    </row>
    <row r="30" spans="1:29" ht="30.75" customHeight="1" thickTop="1" x14ac:dyDescent="0.15">
      <c r="A30" s="50"/>
      <c r="B30" s="256"/>
      <c r="C30" s="257"/>
      <c r="D30" s="257"/>
      <c r="E30" s="257"/>
      <c r="F30" s="257"/>
      <c r="G30" s="257"/>
      <c r="H30" s="296"/>
      <c r="I30" s="297"/>
      <c r="J30" s="297"/>
      <c r="K30" s="298"/>
      <c r="L30" s="242" t="s">
        <v>22</v>
      </c>
      <c r="M30" s="243"/>
      <c r="N30" s="243"/>
      <c r="O30" s="243"/>
      <c r="P30" s="243"/>
      <c r="Q30" s="243"/>
      <c r="R30" s="244"/>
      <c r="S30" s="268" t="s">
        <v>116</v>
      </c>
      <c r="T30" s="269"/>
      <c r="U30" s="302">
        <f>IF(U25="","",SUM(U26:AB29))</f>
        <v>430000</v>
      </c>
      <c r="V30" s="302"/>
      <c r="W30" s="302"/>
      <c r="X30" s="302"/>
      <c r="Y30" s="302"/>
      <c r="Z30" s="302"/>
      <c r="AA30" s="302"/>
      <c r="AB30" s="302"/>
      <c r="AC30" s="60" t="s">
        <v>14</v>
      </c>
    </row>
    <row r="31" spans="1:29" ht="30.75" customHeight="1" x14ac:dyDescent="0.15">
      <c r="A31" s="50"/>
      <c r="B31" s="256"/>
      <c r="C31" s="257"/>
      <c r="D31" s="257"/>
      <c r="E31" s="257"/>
      <c r="F31" s="257"/>
      <c r="G31" s="257"/>
      <c r="H31" s="108" t="s">
        <v>75</v>
      </c>
      <c r="I31" s="109"/>
      <c r="J31" s="109"/>
      <c r="K31" s="110"/>
      <c r="L31" s="117" t="s">
        <v>145</v>
      </c>
      <c r="M31" s="245"/>
      <c r="N31" s="245"/>
      <c r="O31" s="245"/>
      <c r="P31" s="245"/>
      <c r="Q31" s="245"/>
      <c r="R31" s="246"/>
      <c r="S31" s="162" t="s">
        <v>117</v>
      </c>
      <c r="T31" s="260"/>
      <c r="U31" s="153">
        <v>1000000</v>
      </c>
      <c r="V31" s="153"/>
      <c r="W31" s="153"/>
      <c r="X31" s="153"/>
      <c r="Y31" s="153"/>
      <c r="Z31" s="153"/>
      <c r="AA31" s="153"/>
      <c r="AB31" s="153"/>
      <c r="AC31" s="60" t="s">
        <v>14</v>
      </c>
    </row>
    <row r="32" spans="1:29" ht="30.75" customHeight="1" x14ac:dyDescent="0.15">
      <c r="A32" s="50"/>
      <c r="B32" s="256"/>
      <c r="C32" s="257"/>
      <c r="D32" s="257"/>
      <c r="E32" s="257"/>
      <c r="F32" s="257"/>
      <c r="G32" s="257"/>
      <c r="H32" s="111"/>
      <c r="I32" s="112"/>
      <c r="J32" s="112"/>
      <c r="K32" s="113"/>
      <c r="L32" s="117" t="s">
        <v>128</v>
      </c>
      <c r="M32" s="118"/>
      <c r="N32" s="118"/>
      <c r="O32" s="118"/>
      <c r="P32" s="118"/>
      <c r="Q32" s="118"/>
      <c r="R32" s="119"/>
      <c r="S32" s="192"/>
      <c r="T32" s="189"/>
      <c r="U32" s="253">
        <v>200000</v>
      </c>
      <c r="V32" s="253"/>
      <c r="W32" s="253"/>
      <c r="X32" s="253"/>
      <c r="Y32" s="253"/>
      <c r="Z32" s="253"/>
      <c r="AA32" s="253"/>
      <c r="AB32" s="253"/>
      <c r="AC32" s="60" t="s">
        <v>14</v>
      </c>
    </row>
    <row r="33" spans="1:29" ht="30.75" customHeight="1" thickBot="1" x14ac:dyDescent="0.2">
      <c r="A33" s="50"/>
      <c r="B33" s="256"/>
      <c r="C33" s="257"/>
      <c r="D33" s="257"/>
      <c r="E33" s="257"/>
      <c r="F33" s="257"/>
      <c r="G33" s="257"/>
      <c r="H33" s="111"/>
      <c r="I33" s="112"/>
      <c r="J33" s="112"/>
      <c r="K33" s="113"/>
      <c r="L33" s="120" t="s">
        <v>73</v>
      </c>
      <c r="M33" s="121"/>
      <c r="N33" s="121"/>
      <c r="O33" s="121"/>
      <c r="P33" s="121"/>
      <c r="Q33" s="121"/>
      <c r="R33" s="122"/>
      <c r="S33" s="250"/>
      <c r="T33" s="251"/>
      <c r="U33" s="252">
        <v>145000</v>
      </c>
      <c r="V33" s="252"/>
      <c r="W33" s="252"/>
      <c r="X33" s="252"/>
      <c r="Y33" s="252"/>
      <c r="Z33" s="252"/>
      <c r="AA33" s="252"/>
      <c r="AB33" s="252"/>
      <c r="AC33" s="59" t="s">
        <v>14</v>
      </c>
    </row>
    <row r="34" spans="1:29" ht="30.75" customHeight="1" thickTop="1" x14ac:dyDescent="0.15">
      <c r="A34" s="50"/>
      <c r="B34" s="256"/>
      <c r="C34" s="257"/>
      <c r="D34" s="257"/>
      <c r="E34" s="257"/>
      <c r="F34" s="257"/>
      <c r="G34" s="257"/>
      <c r="H34" s="114"/>
      <c r="I34" s="115"/>
      <c r="J34" s="115"/>
      <c r="K34" s="116"/>
      <c r="L34" s="114" t="s">
        <v>74</v>
      </c>
      <c r="M34" s="115"/>
      <c r="N34" s="115"/>
      <c r="O34" s="115"/>
      <c r="P34" s="115"/>
      <c r="Q34" s="115"/>
      <c r="R34" s="116"/>
      <c r="S34" s="192"/>
      <c r="T34" s="189"/>
      <c r="U34" s="253">
        <f>U31+U32+U33</f>
        <v>1345000</v>
      </c>
      <c r="V34" s="253"/>
      <c r="W34" s="253"/>
      <c r="X34" s="253"/>
      <c r="Y34" s="253"/>
      <c r="Z34" s="253"/>
      <c r="AA34" s="253"/>
      <c r="AB34" s="253"/>
      <c r="AC34" s="60" t="s">
        <v>14</v>
      </c>
    </row>
    <row r="35" spans="1:29" ht="30.75" customHeight="1" thickBot="1" x14ac:dyDescent="0.2">
      <c r="A35" s="50"/>
      <c r="B35" s="256"/>
      <c r="C35" s="257"/>
      <c r="D35" s="257"/>
      <c r="E35" s="257"/>
      <c r="F35" s="257"/>
      <c r="G35" s="257"/>
      <c r="H35" s="174" t="s">
        <v>152</v>
      </c>
      <c r="I35" s="175"/>
      <c r="J35" s="175"/>
      <c r="K35" s="175"/>
      <c r="L35" s="175"/>
      <c r="M35" s="175"/>
      <c r="N35" s="175"/>
      <c r="O35" s="175"/>
      <c r="P35" s="175"/>
      <c r="Q35" s="175"/>
      <c r="R35" s="176"/>
      <c r="S35" s="157" t="s">
        <v>118</v>
      </c>
      <c r="T35" s="158"/>
      <c r="U35" s="156">
        <f>IF(U31="","",ROUNDDOWN(U31*2/3,-3))</f>
        <v>666000</v>
      </c>
      <c r="V35" s="156"/>
      <c r="W35" s="156"/>
      <c r="X35" s="156"/>
      <c r="Y35" s="156"/>
      <c r="Z35" s="156"/>
      <c r="AA35" s="156"/>
      <c r="AB35" s="156"/>
      <c r="AC35" s="68" t="s">
        <v>14</v>
      </c>
    </row>
    <row r="36" spans="1:29" ht="30.75" customHeight="1" thickBot="1" x14ac:dyDescent="0.2">
      <c r="A36" s="50"/>
      <c r="B36" s="256"/>
      <c r="C36" s="257"/>
      <c r="D36" s="257"/>
      <c r="E36" s="257"/>
      <c r="F36" s="257"/>
      <c r="G36" s="257"/>
      <c r="H36" s="240" t="s">
        <v>50</v>
      </c>
      <c r="I36" s="97"/>
      <c r="J36" s="97"/>
      <c r="K36" s="97"/>
      <c r="L36" s="241"/>
      <c r="M36" s="97" t="s">
        <v>151</v>
      </c>
      <c r="N36" s="98"/>
      <c r="O36" s="98"/>
      <c r="P36" s="98"/>
      <c r="Q36" s="98"/>
      <c r="R36" s="99"/>
      <c r="S36" s="95" t="s">
        <v>44</v>
      </c>
      <c r="T36" s="96"/>
      <c r="U36" s="94">
        <f>IF(U30="","",IF(U30&lt;U35,U30,U35))</f>
        <v>430000</v>
      </c>
      <c r="V36" s="94"/>
      <c r="W36" s="94"/>
      <c r="X36" s="94"/>
      <c r="Y36" s="94"/>
      <c r="Z36" s="94"/>
      <c r="AA36" s="94"/>
      <c r="AB36" s="94"/>
      <c r="AC36" s="79" t="s">
        <v>14</v>
      </c>
    </row>
    <row r="37" spans="1:29" ht="24" customHeight="1" x14ac:dyDescent="0.15">
      <c r="A37" s="50"/>
      <c r="B37" s="256"/>
      <c r="C37" s="257"/>
      <c r="D37" s="257"/>
      <c r="E37" s="257"/>
      <c r="F37" s="257"/>
      <c r="G37" s="257"/>
      <c r="H37" s="164" t="s">
        <v>43</v>
      </c>
      <c r="I37" s="165"/>
      <c r="J37" s="165"/>
      <c r="K37" s="165"/>
      <c r="L37" s="166"/>
      <c r="M37" s="100" t="s">
        <v>41</v>
      </c>
      <c r="N37" s="101"/>
      <c r="O37" s="101"/>
      <c r="P37" s="101"/>
      <c r="Q37" s="101"/>
      <c r="R37" s="102"/>
      <c r="S37" s="164" t="s">
        <v>38</v>
      </c>
      <c r="T37" s="165"/>
      <c r="U37" s="165"/>
      <c r="V37" s="166"/>
      <c r="W37" s="80"/>
      <c r="X37" s="167" t="s">
        <v>39</v>
      </c>
      <c r="Y37" s="167"/>
      <c r="Z37" s="167"/>
      <c r="AA37" s="167"/>
      <c r="AB37" s="167"/>
      <c r="AC37" s="168"/>
    </row>
    <row r="38" spans="1:29" ht="54.75" customHeight="1" x14ac:dyDescent="0.15">
      <c r="A38" s="50"/>
      <c r="B38" s="258"/>
      <c r="C38" s="259"/>
      <c r="D38" s="259"/>
      <c r="E38" s="259"/>
      <c r="F38" s="259"/>
      <c r="G38" s="259"/>
      <c r="H38" s="140"/>
      <c r="I38" s="141"/>
      <c r="J38" s="141"/>
      <c r="K38" s="141"/>
      <c r="L38" s="142"/>
      <c r="M38" s="103"/>
      <c r="N38" s="104"/>
      <c r="O38" s="104"/>
      <c r="P38" s="104"/>
      <c r="Q38" s="104"/>
      <c r="R38" s="105"/>
      <c r="S38" s="140"/>
      <c r="T38" s="141"/>
      <c r="U38" s="141"/>
      <c r="V38" s="142"/>
      <c r="W38" s="64"/>
      <c r="X38" s="154" t="s">
        <v>42</v>
      </c>
      <c r="Y38" s="154"/>
      <c r="Z38" s="154"/>
      <c r="AA38" s="154"/>
      <c r="AB38" s="154"/>
      <c r="AC38" s="155"/>
    </row>
    <row r="39" spans="1:29" ht="20.25" customHeight="1" x14ac:dyDescent="0.15">
      <c r="A39" s="50"/>
      <c r="B39" s="254" t="s">
        <v>40</v>
      </c>
      <c r="C39" s="255"/>
      <c r="D39" s="255"/>
      <c r="E39" s="255"/>
      <c r="F39" s="255"/>
      <c r="G39" s="262"/>
      <c r="H39" s="137" t="s">
        <v>85</v>
      </c>
      <c r="I39" s="138"/>
      <c r="J39" s="139"/>
      <c r="K39" s="126" t="s">
        <v>51</v>
      </c>
      <c r="L39" s="106"/>
      <c r="M39" s="106"/>
      <c r="N39" s="106"/>
      <c r="O39" s="106"/>
      <c r="P39" s="107"/>
      <c r="Q39" s="281" t="s">
        <v>92</v>
      </c>
      <c r="R39" s="282"/>
      <c r="S39" s="282"/>
      <c r="T39" s="282"/>
      <c r="U39" s="282"/>
      <c r="V39" s="282"/>
      <c r="W39" s="282"/>
      <c r="X39" s="282"/>
      <c r="Y39" s="282"/>
      <c r="Z39" s="282"/>
      <c r="AA39" s="282"/>
      <c r="AB39" s="282"/>
      <c r="AC39" s="283"/>
    </row>
    <row r="40" spans="1:29" ht="20.25" customHeight="1" x14ac:dyDescent="0.15">
      <c r="A40" s="50"/>
      <c r="B40" s="256"/>
      <c r="C40" s="257"/>
      <c r="D40" s="257"/>
      <c r="E40" s="257"/>
      <c r="F40" s="257"/>
      <c r="G40" s="263"/>
      <c r="H40" s="164"/>
      <c r="I40" s="165"/>
      <c r="J40" s="166"/>
      <c r="K40" s="126" t="s">
        <v>80</v>
      </c>
      <c r="L40" s="106"/>
      <c r="M40" s="106"/>
      <c r="N40" s="106"/>
      <c r="O40" s="106"/>
      <c r="P40" s="107"/>
      <c r="Q40" s="279" t="s">
        <v>86</v>
      </c>
      <c r="R40" s="279"/>
      <c r="S40" s="279"/>
      <c r="T40" s="279"/>
      <c r="U40" s="279"/>
      <c r="V40" s="279"/>
      <c r="W40" s="279"/>
      <c r="X40" s="279"/>
      <c r="Y40" s="279"/>
      <c r="Z40" s="279"/>
      <c r="AA40" s="279"/>
      <c r="AB40" s="279"/>
      <c r="AC40" s="280"/>
    </row>
    <row r="41" spans="1:29" ht="20.25" customHeight="1" x14ac:dyDescent="0.15">
      <c r="A41" s="50"/>
      <c r="B41" s="256"/>
      <c r="C41" s="257"/>
      <c r="D41" s="257"/>
      <c r="E41" s="257"/>
      <c r="F41" s="257"/>
      <c r="G41" s="263"/>
      <c r="H41" s="164"/>
      <c r="I41" s="165"/>
      <c r="J41" s="166"/>
      <c r="K41" s="32" t="s">
        <v>81</v>
      </c>
      <c r="L41" s="124" t="s">
        <v>57</v>
      </c>
      <c r="M41" s="123"/>
      <c r="N41" s="123"/>
      <c r="O41" s="123"/>
      <c r="P41" s="125"/>
      <c r="Q41" s="204" t="s">
        <v>32</v>
      </c>
      <c r="R41" s="204"/>
      <c r="S41" s="34" t="s">
        <v>87</v>
      </c>
      <c r="T41" s="34" t="s">
        <v>88</v>
      </c>
      <c r="U41" s="204" t="s">
        <v>32</v>
      </c>
      <c r="V41" s="204"/>
      <c r="W41" s="37" t="s">
        <v>89</v>
      </c>
      <c r="X41" s="35" t="s">
        <v>90</v>
      </c>
      <c r="Y41" s="127" t="s">
        <v>91</v>
      </c>
      <c r="Z41" s="127"/>
      <c r="AA41" s="127"/>
      <c r="AB41" s="127"/>
      <c r="AC41" s="36" t="s">
        <v>87</v>
      </c>
    </row>
    <row r="42" spans="1:29" ht="20.25" customHeight="1" x14ac:dyDescent="0.15">
      <c r="A42" s="50"/>
      <c r="B42" s="256"/>
      <c r="C42" s="257"/>
      <c r="D42" s="257"/>
      <c r="E42" s="257"/>
      <c r="F42" s="257"/>
      <c r="G42" s="263"/>
      <c r="H42" s="164"/>
      <c r="I42" s="165"/>
      <c r="J42" s="166"/>
      <c r="K42" s="33" t="s">
        <v>82</v>
      </c>
      <c r="L42" s="124" t="s">
        <v>57</v>
      </c>
      <c r="M42" s="123"/>
      <c r="N42" s="123"/>
      <c r="O42" s="123"/>
      <c r="P42" s="125"/>
      <c r="Q42" s="204" t="s">
        <v>32</v>
      </c>
      <c r="R42" s="204"/>
      <c r="S42" s="34" t="s">
        <v>87</v>
      </c>
      <c r="T42" s="34" t="s">
        <v>88</v>
      </c>
      <c r="U42" s="204" t="s">
        <v>32</v>
      </c>
      <c r="V42" s="204"/>
      <c r="W42" s="37" t="s">
        <v>89</v>
      </c>
      <c r="X42" s="35" t="s">
        <v>90</v>
      </c>
      <c r="Y42" s="127" t="s">
        <v>91</v>
      </c>
      <c r="Z42" s="127"/>
      <c r="AA42" s="127"/>
      <c r="AB42" s="127"/>
      <c r="AC42" s="36" t="s">
        <v>87</v>
      </c>
    </row>
    <row r="43" spans="1:29" ht="20.25" customHeight="1" x14ac:dyDescent="0.15">
      <c r="A43" s="50"/>
      <c r="B43" s="256"/>
      <c r="C43" s="257"/>
      <c r="D43" s="257"/>
      <c r="E43" s="257"/>
      <c r="F43" s="257"/>
      <c r="G43" s="263"/>
      <c r="H43" s="164"/>
      <c r="I43" s="165"/>
      <c r="J43" s="166"/>
      <c r="K43" s="33" t="s">
        <v>83</v>
      </c>
      <c r="L43" s="124" t="s">
        <v>57</v>
      </c>
      <c r="M43" s="123"/>
      <c r="N43" s="123"/>
      <c r="O43" s="123"/>
      <c r="P43" s="125"/>
      <c r="Q43" s="204" t="s">
        <v>32</v>
      </c>
      <c r="R43" s="204"/>
      <c r="S43" s="34" t="s">
        <v>87</v>
      </c>
      <c r="T43" s="34" t="s">
        <v>88</v>
      </c>
      <c r="U43" s="204" t="s">
        <v>32</v>
      </c>
      <c r="V43" s="204"/>
      <c r="W43" s="37" t="s">
        <v>89</v>
      </c>
      <c r="X43" s="35" t="s">
        <v>90</v>
      </c>
      <c r="Y43" s="127" t="s">
        <v>91</v>
      </c>
      <c r="Z43" s="127"/>
      <c r="AA43" s="127"/>
      <c r="AB43" s="127"/>
      <c r="AC43" s="36" t="s">
        <v>87</v>
      </c>
    </row>
    <row r="44" spans="1:29" ht="20.25" customHeight="1" x14ac:dyDescent="0.15">
      <c r="A44" s="50"/>
      <c r="B44" s="256"/>
      <c r="C44" s="257"/>
      <c r="D44" s="257"/>
      <c r="E44" s="257"/>
      <c r="F44" s="257"/>
      <c r="G44" s="263"/>
      <c r="H44" s="164"/>
      <c r="I44" s="165"/>
      <c r="J44" s="166"/>
      <c r="K44" s="33" t="s">
        <v>84</v>
      </c>
      <c r="L44" s="124" t="s">
        <v>57</v>
      </c>
      <c r="M44" s="123"/>
      <c r="N44" s="123"/>
      <c r="O44" s="123"/>
      <c r="P44" s="125"/>
      <c r="Q44" s="204" t="s">
        <v>32</v>
      </c>
      <c r="R44" s="204"/>
      <c r="S44" s="34" t="s">
        <v>87</v>
      </c>
      <c r="T44" s="34" t="s">
        <v>88</v>
      </c>
      <c r="U44" s="204" t="s">
        <v>32</v>
      </c>
      <c r="V44" s="204"/>
      <c r="W44" s="37" t="s">
        <v>89</v>
      </c>
      <c r="X44" s="35" t="s">
        <v>90</v>
      </c>
      <c r="Y44" s="127" t="s">
        <v>91</v>
      </c>
      <c r="Z44" s="127"/>
      <c r="AA44" s="127"/>
      <c r="AB44" s="127"/>
      <c r="AC44" s="36" t="s">
        <v>87</v>
      </c>
    </row>
    <row r="45" spans="1:29" ht="20.25" customHeight="1" x14ac:dyDescent="0.15">
      <c r="A45" s="50"/>
      <c r="B45" s="256"/>
      <c r="C45" s="257"/>
      <c r="D45" s="257"/>
      <c r="E45" s="257"/>
      <c r="F45" s="257"/>
      <c r="G45" s="263"/>
      <c r="H45" s="140"/>
      <c r="I45" s="141"/>
      <c r="J45" s="142"/>
      <c r="K45" s="126" t="s">
        <v>93</v>
      </c>
      <c r="L45" s="106"/>
      <c r="M45" s="106"/>
      <c r="N45" s="106"/>
      <c r="O45" s="106"/>
      <c r="P45" s="106"/>
      <c r="Q45" s="106"/>
      <c r="R45" s="106"/>
      <c r="S45" s="106"/>
      <c r="T45" s="106"/>
      <c r="U45" s="106"/>
      <c r="V45" s="106"/>
      <c r="W45" s="106"/>
      <c r="X45" s="107"/>
      <c r="Y45" s="127" t="s">
        <v>91</v>
      </c>
      <c r="Z45" s="127"/>
      <c r="AA45" s="127"/>
      <c r="AB45" s="127"/>
      <c r="AC45" s="36" t="s">
        <v>87</v>
      </c>
    </row>
    <row r="46" spans="1:29" ht="20.25" customHeight="1" x14ac:dyDescent="0.15">
      <c r="A46" s="50"/>
      <c r="B46" s="256"/>
      <c r="C46" s="257"/>
      <c r="D46" s="257"/>
      <c r="E46" s="257"/>
      <c r="F46" s="257"/>
      <c r="G46" s="263"/>
      <c r="H46" s="272" t="s">
        <v>104</v>
      </c>
      <c r="I46" s="135"/>
      <c r="J46" s="273"/>
      <c r="K46" s="126" t="s">
        <v>51</v>
      </c>
      <c r="L46" s="106"/>
      <c r="M46" s="106"/>
      <c r="N46" s="106"/>
      <c r="O46" s="106"/>
      <c r="P46" s="107"/>
      <c r="Q46" s="281" t="s">
        <v>92</v>
      </c>
      <c r="R46" s="282"/>
      <c r="S46" s="282"/>
      <c r="T46" s="282"/>
      <c r="U46" s="282"/>
      <c r="V46" s="282"/>
      <c r="W46" s="282"/>
      <c r="X46" s="282"/>
      <c r="Y46" s="282"/>
      <c r="Z46" s="282"/>
      <c r="AA46" s="282"/>
      <c r="AB46" s="282"/>
      <c r="AC46" s="283"/>
    </row>
    <row r="47" spans="1:29" ht="20.25" customHeight="1" x14ac:dyDescent="0.15">
      <c r="A47" s="50"/>
      <c r="B47" s="256"/>
      <c r="C47" s="257"/>
      <c r="D47" s="257"/>
      <c r="E47" s="257"/>
      <c r="F47" s="257"/>
      <c r="G47" s="263"/>
      <c r="H47" s="274"/>
      <c r="I47" s="136"/>
      <c r="J47" s="275"/>
      <c r="K47" s="126" t="s">
        <v>80</v>
      </c>
      <c r="L47" s="106"/>
      <c r="M47" s="106"/>
      <c r="N47" s="106"/>
      <c r="O47" s="106"/>
      <c r="P47" s="106"/>
      <c r="Q47" s="106"/>
      <c r="R47" s="106"/>
      <c r="S47" s="106"/>
      <c r="T47" s="106"/>
      <c r="U47" s="106"/>
      <c r="V47" s="106"/>
      <c r="W47" s="106"/>
      <c r="X47" s="107"/>
      <c r="Y47" s="311" t="s">
        <v>95</v>
      </c>
      <c r="Z47" s="279"/>
      <c r="AA47" s="279"/>
      <c r="AB47" s="279"/>
      <c r="AC47" s="280"/>
    </row>
    <row r="48" spans="1:29" ht="20.25" customHeight="1" x14ac:dyDescent="0.15">
      <c r="A48" s="50"/>
      <c r="B48" s="256"/>
      <c r="C48" s="257"/>
      <c r="D48" s="257"/>
      <c r="E48" s="257"/>
      <c r="F48" s="257"/>
      <c r="G48" s="263"/>
      <c r="H48" s="274"/>
      <c r="I48" s="136"/>
      <c r="J48" s="275"/>
      <c r="K48" s="32" t="s">
        <v>81</v>
      </c>
      <c r="L48" s="124" t="s">
        <v>57</v>
      </c>
      <c r="M48" s="123"/>
      <c r="N48" s="123"/>
      <c r="O48" s="123"/>
      <c r="P48" s="123"/>
      <c r="Q48" s="123"/>
      <c r="R48" s="123"/>
      <c r="S48" s="123"/>
      <c r="T48" s="123"/>
      <c r="U48" s="123"/>
      <c r="V48" s="123"/>
      <c r="W48" s="123"/>
      <c r="X48" s="125"/>
      <c r="Y48" s="127" t="s">
        <v>91</v>
      </c>
      <c r="Z48" s="127"/>
      <c r="AA48" s="127"/>
      <c r="AB48" s="127"/>
      <c r="AC48" s="36" t="s">
        <v>94</v>
      </c>
    </row>
    <row r="49" spans="1:29" ht="20.25" customHeight="1" x14ac:dyDescent="0.15">
      <c r="A49" s="50"/>
      <c r="B49" s="256"/>
      <c r="C49" s="257"/>
      <c r="D49" s="257"/>
      <c r="E49" s="257"/>
      <c r="F49" s="257"/>
      <c r="G49" s="263"/>
      <c r="H49" s="274"/>
      <c r="I49" s="136"/>
      <c r="J49" s="275"/>
      <c r="K49" s="33" t="s">
        <v>82</v>
      </c>
      <c r="L49" s="124" t="s">
        <v>57</v>
      </c>
      <c r="M49" s="123"/>
      <c r="N49" s="123"/>
      <c r="O49" s="123"/>
      <c r="P49" s="123"/>
      <c r="Q49" s="123"/>
      <c r="R49" s="123"/>
      <c r="S49" s="123"/>
      <c r="T49" s="123"/>
      <c r="U49" s="123"/>
      <c r="V49" s="123"/>
      <c r="W49" s="123"/>
      <c r="X49" s="125"/>
      <c r="Y49" s="127" t="s">
        <v>91</v>
      </c>
      <c r="Z49" s="127"/>
      <c r="AA49" s="127"/>
      <c r="AB49" s="127"/>
      <c r="AC49" s="36" t="s">
        <v>94</v>
      </c>
    </row>
    <row r="50" spans="1:29" ht="20.25" customHeight="1" x14ac:dyDescent="0.15">
      <c r="A50" s="50"/>
      <c r="B50" s="256"/>
      <c r="C50" s="257"/>
      <c r="D50" s="257"/>
      <c r="E50" s="257"/>
      <c r="F50" s="257"/>
      <c r="G50" s="263"/>
      <c r="H50" s="274"/>
      <c r="I50" s="136"/>
      <c r="J50" s="275"/>
      <c r="K50" s="33" t="s">
        <v>83</v>
      </c>
      <c r="L50" s="124" t="s">
        <v>57</v>
      </c>
      <c r="M50" s="123"/>
      <c r="N50" s="123"/>
      <c r="O50" s="123"/>
      <c r="P50" s="123"/>
      <c r="Q50" s="123"/>
      <c r="R50" s="123"/>
      <c r="S50" s="123"/>
      <c r="T50" s="123"/>
      <c r="U50" s="123"/>
      <c r="V50" s="123"/>
      <c r="W50" s="123"/>
      <c r="X50" s="125"/>
      <c r="Y50" s="127" t="s">
        <v>91</v>
      </c>
      <c r="Z50" s="127"/>
      <c r="AA50" s="127"/>
      <c r="AB50" s="127"/>
      <c r="AC50" s="36" t="s">
        <v>94</v>
      </c>
    </row>
    <row r="51" spans="1:29" ht="20.25" customHeight="1" x14ac:dyDescent="0.15">
      <c r="A51" s="50"/>
      <c r="B51" s="256"/>
      <c r="C51" s="257"/>
      <c r="D51" s="257"/>
      <c r="E51" s="257"/>
      <c r="F51" s="257"/>
      <c r="G51" s="263"/>
      <c r="H51" s="274"/>
      <c r="I51" s="136"/>
      <c r="J51" s="275"/>
      <c r="K51" s="33" t="s">
        <v>84</v>
      </c>
      <c r="L51" s="124" t="s">
        <v>57</v>
      </c>
      <c r="M51" s="123"/>
      <c r="N51" s="123"/>
      <c r="O51" s="123"/>
      <c r="P51" s="123"/>
      <c r="Q51" s="123"/>
      <c r="R51" s="123"/>
      <c r="S51" s="123"/>
      <c r="T51" s="123"/>
      <c r="U51" s="123"/>
      <c r="V51" s="123"/>
      <c r="W51" s="123"/>
      <c r="X51" s="125"/>
      <c r="Y51" s="127" t="s">
        <v>91</v>
      </c>
      <c r="Z51" s="127"/>
      <c r="AA51" s="127"/>
      <c r="AB51" s="127"/>
      <c r="AC51" s="36" t="s">
        <v>94</v>
      </c>
    </row>
    <row r="52" spans="1:29" ht="20.25" customHeight="1" x14ac:dyDescent="0.15">
      <c r="A52" s="50"/>
      <c r="B52" s="258"/>
      <c r="C52" s="259"/>
      <c r="D52" s="259"/>
      <c r="E52" s="259"/>
      <c r="F52" s="259"/>
      <c r="G52" s="271"/>
      <c r="H52" s="276"/>
      <c r="I52" s="277"/>
      <c r="J52" s="278"/>
      <c r="K52" s="126" t="s">
        <v>96</v>
      </c>
      <c r="L52" s="106"/>
      <c r="M52" s="106"/>
      <c r="N52" s="106"/>
      <c r="O52" s="106"/>
      <c r="P52" s="106"/>
      <c r="Q52" s="106"/>
      <c r="R52" s="106"/>
      <c r="S52" s="106"/>
      <c r="T52" s="106"/>
      <c r="U52" s="106"/>
      <c r="V52" s="106"/>
      <c r="W52" s="106"/>
      <c r="X52" s="107"/>
      <c r="Y52" s="127" t="s">
        <v>91</v>
      </c>
      <c r="Z52" s="127"/>
      <c r="AA52" s="127"/>
      <c r="AB52" s="127"/>
      <c r="AC52" s="36" t="s">
        <v>94</v>
      </c>
    </row>
    <row r="53" spans="1:29" ht="23.25" customHeight="1" x14ac:dyDescent="0.15">
      <c r="A53" s="50"/>
      <c r="B53" s="254" t="s">
        <v>62</v>
      </c>
      <c r="C53" s="255"/>
      <c r="D53" s="255"/>
      <c r="E53" s="255"/>
      <c r="F53" s="255"/>
      <c r="G53" s="262"/>
      <c r="H53" s="118" t="s">
        <v>77</v>
      </c>
      <c r="I53" s="169"/>
      <c r="J53" s="169"/>
      <c r="K53" s="169"/>
      <c r="L53" s="169"/>
      <c r="M53" s="169"/>
      <c r="N53" s="169"/>
      <c r="O53" s="169"/>
      <c r="P53" s="169"/>
      <c r="Q53" s="169"/>
      <c r="R53" s="170"/>
      <c r="S53" s="162" t="s">
        <v>76</v>
      </c>
      <c r="T53" s="260"/>
      <c r="U53" s="260"/>
      <c r="V53" s="260"/>
      <c r="W53" s="260"/>
      <c r="X53" s="260"/>
      <c r="Y53" s="260"/>
      <c r="Z53" s="260"/>
      <c r="AA53" s="260"/>
      <c r="AB53" s="260"/>
      <c r="AC53" s="261"/>
    </row>
    <row r="54" spans="1:29" ht="21" customHeight="1" x14ac:dyDescent="0.15">
      <c r="A54" s="50"/>
      <c r="B54" s="256"/>
      <c r="C54" s="257"/>
      <c r="D54" s="257"/>
      <c r="E54" s="257"/>
      <c r="F54" s="257"/>
      <c r="G54" s="263"/>
      <c r="H54" s="135" t="s">
        <v>124</v>
      </c>
      <c r="I54" s="135"/>
      <c r="J54" s="135"/>
      <c r="K54" s="135"/>
      <c r="L54" s="135"/>
      <c r="M54" s="137" t="s">
        <v>125</v>
      </c>
      <c r="N54" s="138"/>
      <c r="O54" s="138"/>
      <c r="P54" s="138"/>
      <c r="Q54" s="138"/>
      <c r="R54" s="139"/>
      <c r="S54" s="143" t="s">
        <v>51</v>
      </c>
      <c r="T54" s="144"/>
      <c r="U54" s="144"/>
      <c r="V54" s="144"/>
      <c r="W54" s="143" t="s">
        <v>54</v>
      </c>
      <c r="X54" s="144"/>
      <c r="Y54" s="144"/>
      <c r="Z54" s="306"/>
      <c r="AA54" s="307" t="s">
        <v>52</v>
      </c>
      <c r="AB54" s="307"/>
      <c r="AC54" s="308"/>
    </row>
    <row r="55" spans="1:29" ht="33" customHeight="1" x14ac:dyDescent="0.15">
      <c r="A55" s="50"/>
      <c r="B55" s="256"/>
      <c r="C55" s="257"/>
      <c r="D55" s="257"/>
      <c r="E55" s="257"/>
      <c r="F55" s="257"/>
      <c r="G55" s="263"/>
      <c r="H55" s="136"/>
      <c r="I55" s="136"/>
      <c r="J55" s="136"/>
      <c r="K55" s="136"/>
      <c r="L55" s="136"/>
      <c r="M55" s="140"/>
      <c r="N55" s="141"/>
      <c r="O55" s="141"/>
      <c r="P55" s="141"/>
      <c r="Q55" s="141"/>
      <c r="R55" s="142"/>
      <c r="S55" s="124" t="s">
        <v>57</v>
      </c>
      <c r="T55" s="123"/>
      <c r="U55" s="123"/>
      <c r="V55" s="125"/>
      <c r="W55" s="124" t="s">
        <v>57</v>
      </c>
      <c r="X55" s="123"/>
      <c r="Y55" s="123"/>
      <c r="Z55" s="125"/>
      <c r="AA55" s="309">
        <v>7.5</v>
      </c>
      <c r="AB55" s="310"/>
      <c r="AC55" s="65" t="s">
        <v>53</v>
      </c>
    </row>
    <row r="56" spans="1:29" ht="35.25" customHeight="1" x14ac:dyDescent="0.15">
      <c r="A56" s="50"/>
      <c r="B56" s="256"/>
      <c r="C56" s="257"/>
      <c r="D56" s="257"/>
      <c r="E56" s="257"/>
      <c r="F56" s="257"/>
      <c r="G56" s="263"/>
      <c r="H56" s="136"/>
      <c r="I56" s="136"/>
      <c r="J56" s="136"/>
      <c r="K56" s="136"/>
      <c r="L56" s="136"/>
      <c r="M56" s="126" t="s">
        <v>126</v>
      </c>
      <c r="N56" s="106"/>
      <c r="O56" s="106"/>
      <c r="P56" s="106"/>
      <c r="Q56" s="106"/>
      <c r="R56" s="107"/>
      <c r="S56" s="124" t="s">
        <v>127</v>
      </c>
      <c r="T56" s="123"/>
      <c r="U56" s="123"/>
      <c r="V56" s="123"/>
      <c r="W56" s="123"/>
      <c r="X56" s="123"/>
      <c r="Y56" s="123"/>
      <c r="Z56" s="123"/>
      <c r="AA56" s="123"/>
      <c r="AB56" s="123"/>
      <c r="AC56" s="125"/>
    </row>
    <row r="57" spans="1:29" ht="27" customHeight="1" x14ac:dyDescent="0.15">
      <c r="A57" s="50"/>
      <c r="B57" s="256"/>
      <c r="C57" s="257"/>
      <c r="D57" s="257"/>
      <c r="E57" s="257"/>
      <c r="F57" s="257"/>
      <c r="G57" s="263"/>
      <c r="H57" s="106" t="s">
        <v>55</v>
      </c>
      <c r="I57" s="106"/>
      <c r="J57" s="106"/>
      <c r="K57" s="106"/>
      <c r="L57" s="106"/>
      <c r="M57" s="106"/>
      <c r="N57" s="106"/>
      <c r="O57" s="106"/>
      <c r="P57" s="106"/>
      <c r="Q57" s="106"/>
      <c r="R57" s="107"/>
      <c r="S57" s="124"/>
      <c r="T57" s="123"/>
      <c r="U57" s="123">
        <v>1</v>
      </c>
      <c r="V57" s="123"/>
      <c r="W57" s="123"/>
      <c r="X57" s="123"/>
      <c r="Y57" s="123"/>
      <c r="Z57" s="123"/>
      <c r="AA57" s="123"/>
      <c r="AB57" s="123"/>
      <c r="AC57" s="66" t="s">
        <v>56</v>
      </c>
    </row>
    <row r="58" spans="1:29" ht="29.25" customHeight="1" x14ac:dyDescent="0.15">
      <c r="A58" s="50"/>
      <c r="B58" s="256"/>
      <c r="C58" s="257"/>
      <c r="D58" s="257"/>
      <c r="E58" s="257"/>
      <c r="F58" s="257"/>
      <c r="G58" s="263"/>
      <c r="H58" s="159" t="s">
        <v>112</v>
      </c>
      <c r="I58" s="160"/>
      <c r="J58" s="160"/>
      <c r="K58" s="160"/>
      <c r="L58" s="160"/>
      <c r="M58" s="160"/>
      <c r="N58" s="160"/>
      <c r="O58" s="160"/>
      <c r="P58" s="160"/>
      <c r="Q58" s="160"/>
      <c r="R58" s="160"/>
      <c r="S58" s="161" t="s">
        <v>129</v>
      </c>
      <c r="T58" s="162"/>
      <c r="U58" s="163">
        <v>7.5</v>
      </c>
      <c r="V58" s="163"/>
      <c r="W58" s="163"/>
      <c r="X58" s="163"/>
      <c r="Y58" s="163"/>
      <c r="Z58" s="163"/>
      <c r="AA58" s="163"/>
      <c r="AB58" s="163"/>
      <c r="AC58" s="58" t="s">
        <v>10</v>
      </c>
    </row>
    <row r="59" spans="1:29" ht="29.25" customHeight="1" x14ac:dyDescent="0.15">
      <c r="A59" s="50"/>
      <c r="B59" s="256"/>
      <c r="C59" s="257"/>
      <c r="D59" s="257"/>
      <c r="E59" s="257"/>
      <c r="F59" s="257"/>
      <c r="G59" s="263"/>
      <c r="H59" s="108" t="s">
        <v>58</v>
      </c>
      <c r="I59" s="109"/>
      <c r="J59" s="109"/>
      <c r="K59" s="110"/>
      <c r="L59" s="117" t="s">
        <v>130</v>
      </c>
      <c r="M59" s="118"/>
      <c r="N59" s="118"/>
      <c r="O59" s="118"/>
      <c r="P59" s="118"/>
      <c r="Q59" s="118"/>
      <c r="R59" s="119"/>
      <c r="S59" s="162"/>
      <c r="T59" s="260"/>
      <c r="U59" s="153">
        <f>IF(U58="","",IF(U58&gt;10,200000,20000*U58))</f>
        <v>150000</v>
      </c>
      <c r="V59" s="153"/>
      <c r="W59" s="153"/>
      <c r="X59" s="153"/>
      <c r="Y59" s="153"/>
      <c r="Z59" s="153"/>
      <c r="AA59" s="153"/>
      <c r="AB59" s="153"/>
      <c r="AC59" s="58" t="s">
        <v>7</v>
      </c>
    </row>
    <row r="60" spans="1:29" ht="29.25" customHeight="1" thickBot="1" x14ac:dyDescent="0.2">
      <c r="A60" s="50"/>
      <c r="B60" s="256"/>
      <c r="C60" s="257"/>
      <c r="D60" s="257"/>
      <c r="E60" s="257"/>
      <c r="F60" s="257"/>
      <c r="G60" s="263"/>
      <c r="H60" s="111"/>
      <c r="I60" s="112"/>
      <c r="J60" s="112"/>
      <c r="K60" s="113"/>
      <c r="L60" s="120" t="s">
        <v>131</v>
      </c>
      <c r="M60" s="121"/>
      <c r="N60" s="121"/>
      <c r="O60" s="121"/>
      <c r="P60" s="121"/>
      <c r="Q60" s="121"/>
      <c r="R60" s="122"/>
      <c r="S60" s="250"/>
      <c r="T60" s="251"/>
      <c r="U60" s="252">
        <f>IF(U58="","",IF(U58&gt;5,258000,U58*51600))</f>
        <v>258000</v>
      </c>
      <c r="V60" s="252"/>
      <c r="W60" s="252"/>
      <c r="X60" s="252"/>
      <c r="Y60" s="252"/>
      <c r="Z60" s="252"/>
      <c r="AA60" s="252"/>
      <c r="AB60" s="252"/>
      <c r="AC60" s="59" t="s">
        <v>7</v>
      </c>
    </row>
    <row r="61" spans="1:29" ht="29.25" customHeight="1" thickTop="1" x14ac:dyDescent="0.15">
      <c r="A61" s="50"/>
      <c r="B61" s="256"/>
      <c r="C61" s="257"/>
      <c r="D61" s="257"/>
      <c r="E61" s="257"/>
      <c r="F61" s="257"/>
      <c r="G61" s="263"/>
      <c r="H61" s="114"/>
      <c r="I61" s="115"/>
      <c r="J61" s="115"/>
      <c r="K61" s="116"/>
      <c r="L61" s="115" t="s">
        <v>22</v>
      </c>
      <c r="M61" s="115"/>
      <c r="N61" s="115"/>
      <c r="O61" s="115"/>
      <c r="P61" s="115"/>
      <c r="Q61" s="115"/>
      <c r="R61" s="116"/>
      <c r="S61" s="268" t="s">
        <v>132</v>
      </c>
      <c r="T61" s="269"/>
      <c r="U61" s="270">
        <f>IF(U58="","",U59+U60)</f>
        <v>408000</v>
      </c>
      <c r="V61" s="270"/>
      <c r="W61" s="270"/>
      <c r="X61" s="270"/>
      <c r="Y61" s="270"/>
      <c r="Z61" s="270"/>
      <c r="AA61" s="270"/>
      <c r="AB61" s="270"/>
      <c r="AC61" s="68" t="s">
        <v>14</v>
      </c>
    </row>
    <row r="62" spans="1:29" ht="29.25" customHeight="1" x14ac:dyDescent="0.15">
      <c r="A62" s="50"/>
      <c r="B62" s="256"/>
      <c r="C62" s="257"/>
      <c r="D62" s="257"/>
      <c r="E62" s="257"/>
      <c r="F62" s="257"/>
      <c r="G62" s="263"/>
      <c r="H62" s="109" t="s">
        <v>75</v>
      </c>
      <c r="I62" s="109"/>
      <c r="J62" s="109"/>
      <c r="K62" s="110"/>
      <c r="L62" s="117" t="s">
        <v>150</v>
      </c>
      <c r="M62" s="118"/>
      <c r="N62" s="118"/>
      <c r="O62" s="118"/>
      <c r="P62" s="118"/>
      <c r="Q62" s="118"/>
      <c r="R62" s="119"/>
      <c r="S62" s="264" t="s">
        <v>133</v>
      </c>
      <c r="T62" s="265"/>
      <c r="U62" s="266">
        <v>900000</v>
      </c>
      <c r="V62" s="267"/>
      <c r="W62" s="267"/>
      <c r="X62" s="267"/>
      <c r="Y62" s="267"/>
      <c r="Z62" s="267"/>
      <c r="AA62" s="267"/>
      <c r="AB62" s="206"/>
      <c r="AC62" s="55" t="s">
        <v>7</v>
      </c>
    </row>
    <row r="63" spans="1:29" ht="29.25" customHeight="1" x14ac:dyDescent="0.15">
      <c r="A63" s="50"/>
      <c r="B63" s="256"/>
      <c r="C63" s="257"/>
      <c r="D63" s="257"/>
      <c r="E63" s="257"/>
      <c r="F63" s="257"/>
      <c r="G63" s="263"/>
      <c r="H63" s="112"/>
      <c r="I63" s="112"/>
      <c r="J63" s="112"/>
      <c r="K63" s="113"/>
      <c r="L63" s="117" t="s">
        <v>134</v>
      </c>
      <c r="M63" s="118"/>
      <c r="N63" s="118"/>
      <c r="O63" s="118"/>
      <c r="P63" s="118"/>
      <c r="Q63" s="118"/>
      <c r="R63" s="119"/>
      <c r="S63" s="192"/>
      <c r="T63" s="189"/>
      <c r="U63" s="253">
        <v>200000</v>
      </c>
      <c r="V63" s="253"/>
      <c r="W63" s="253"/>
      <c r="X63" s="253"/>
      <c r="Y63" s="253"/>
      <c r="Z63" s="253"/>
      <c r="AA63" s="253"/>
      <c r="AB63" s="253"/>
      <c r="AC63" s="60" t="s">
        <v>14</v>
      </c>
    </row>
    <row r="64" spans="1:29" ht="29.25" customHeight="1" thickBot="1" x14ac:dyDescent="0.2">
      <c r="A64" s="50"/>
      <c r="B64" s="256"/>
      <c r="C64" s="257"/>
      <c r="D64" s="257"/>
      <c r="E64" s="257"/>
      <c r="F64" s="257"/>
      <c r="G64" s="263"/>
      <c r="H64" s="112"/>
      <c r="I64" s="112"/>
      <c r="J64" s="112"/>
      <c r="K64" s="113"/>
      <c r="L64" s="120" t="s">
        <v>73</v>
      </c>
      <c r="M64" s="121"/>
      <c r="N64" s="121"/>
      <c r="O64" s="121"/>
      <c r="P64" s="121"/>
      <c r="Q64" s="121"/>
      <c r="R64" s="122"/>
      <c r="S64" s="250"/>
      <c r="T64" s="251"/>
      <c r="U64" s="252">
        <v>110000</v>
      </c>
      <c r="V64" s="252"/>
      <c r="W64" s="252"/>
      <c r="X64" s="252"/>
      <c r="Y64" s="252"/>
      <c r="Z64" s="252"/>
      <c r="AA64" s="252"/>
      <c r="AB64" s="252"/>
      <c r="AC64" s="59" t="s">
        <v>14</v>
      </c>
    </row>
    <row r="65" spans="1:29" ht="29.25" customHeight="1" thickTop="1" x14ac:dyDescent="0.15">
      <c r="A65" s="50"/>
      <c r="B65" s="256"/>
      <c r="C65" s="257"/>
      <c r="D65" s="257"/>
      <c r="E65" s="257"/>
      <c r="F65" s="257"/>
      <c r="G65" s="263"/>
      <c r="H65" s="115"/>
      <c r="I65" s="115"/>
      <c r="J65" s="115"/>
      <c r="K65" s="116"/>
      <c r="L65" s="114" t="s">
        <v>74</v>
      </c>
      <c r="M65" s="115"/>
      <c r="N65" s="115"/>
      <c r="O65" s="115"/>
      <c r="P65" s="115"/>
      <c r="Q65" s="115"/>
      <c r="R65" s="116"/>
      <c r="S65" s="192"/>
      <c r="T65" s="189"/>
      <c r="U65" s="253">
        <f>U62+U63+U64</f>
        <v>1210000</v>
      </c>
      <c r="V65" s="253"/>
      <c r="W65" s="253"/>
      <c r="X65" s="253"/>
      <c r="Y65" s="253"/>
      <c r="Z65" s="253"/>
      <c r="AA65" s="253"/>
      <c r="AB65" s="253"/>
      <c r="AC65" s="60" t="s">
        <v>14</v>
      </c>
    </row>
    <row r="66" spans="1:29" ht="29.25" customHeight="1" thickBot="1" x14ac:dyDescent="0.2">
      <c r="A66" s="50"/>
      <c r="B66" s="256"/>
      <c r="C66" s="257"/>
      <c r="D66" s="257"/>
      <c r="E66" s="257"/>
      <c r="F66" s="257"/>
      <c r="G66" s="263"/>
      <c r="H66" s="174" t="s">
        <v>154</v>
      </c>
      <c r="I66" s="175"/>
      <c r="J66" s="175"/>
      <c r="K66" s="175"/>
      <c r="L66" s="175"/>
      <c r="M66" s="175"/>
      <c r="N66" s="175"/>
      <c r="O66" s="175"/>
      <c r="P66" s="175"/>
      <c r="Q66" s="175"/>
      <c r="R66" s="176"/>
      <c r="S66" s="157" t="s">
        <v>135</v>
      </c>
      <c r="T66" s="158"/>
      <c r="U66" s="156">
        <f>IF(U62="","",ROUNDDOWN(U62*2/3,-3))</f>
        <v>600000</v>
      </c>
      <c r="V66" s="156"/>
      <c r="W66" s="156"/>
      <c r="X66" s="156"/>
      <c r="Y66" s="156"/>
      <c r="Z66" s="156"/>
      <c r="AA66" s="156"/>
      <c r="AB66" s="156"/>
      <c r="AC66" s="68" t="s">
        <v>14</v>
      </c>
    </row>
    <row r="67" spans="1:29" ht="29.25" customHeight="1" thickBot="1" x14ac:dyDescent="0.2">
      <c r="A67" s="50"/>
      <c r="B67" s="256"/>
      <c r="C67" s="257"/>
      <c r="D67" s="257"/>
      <c r="E67" s="257"/>
      <c r="F67" s="257"/>
      <c r="G67" s="263"/>
      <c r="H67" s="129" t="s">
        <v>60</v>
      </c>
      <c r="I67" s="129"/>
      <c r="J67" s="129"/>
      <c r="K67" s="129"/>
      <c r="L67" s="130"/>
      <c r="M67" s="97" t="s">
        <v>153</v>
      </c>
      <c r="N67" s="98"/>
      <c r="O67" s="98"/>
      <c r="P67" s="98"/>
      <c r="Q67" s="98"/>
      <c r="R67" s="99"/>
      <c r="S67" s="87" t="s">
        <v>136</v>
      </c>
      <c r="T67" s="88"/>
      <c r="U67" s="89">
        <f>IF(U61="","",IF(U61&lt;U66,U61,U66))</f>
        <v>408000</v>
      </c>
      <c r="V67" s="90"/>
      <c r="W67" s="90"/>
      <c r="X67" s="90"/>
      <c r="Y67" s="90"/>
      <c r="Z67" s="90"/>
      <c r="AA67" s="90"/>
      <c r="AB67" s="90"/>
      <c r="AC67" s="79" t="s">
        <v>7</v>
      </c>
    </row>
    <row r="68" spans="1:29" ht="33.75" customHeight="1" thickBot="1" x14ac:dyDescent="0.2">
      <c r="A68" s="50"/>
      <c r="B68" s="83"/>
      <c r="C68" s="81"/>
      <c r="D68" s="81"/>
      <c r="E68" s="81"/>
      <c r="F68" s="81"/>
      <c r="G68" s="82"/>
      <c r="H68" s="128" t="s">
        <v>138</v>
      </c>
      <c r="I68" s="129"/>
      <c r="J68" s="129"/>
      <c r="K68" s="129"/>
      <c r="L68" s="130"/>
      <c r="M68" s="131" t="s">
        <v>156</v>
      </c>
      <c r="N68" s="132"/>
      <c r="O68" s="132"/>
      <c r="P68" s="132"/>
      <c r="Q68" s="132"/>
      <c r="R68" s="132"/>
      <c r="S68" s="133"/>
      <c r="T68" s="133"/>
      <c r="U68" s="133"/>
      <c r="V68" s="133"/>
      <c r="W68" s="133"/>
      <c r="X68" s="133"/>
      <c r="Y68" s="133"/>
      <c r="Z68" s="133"/>
      <c r="AA68" s="133"/>
      <c r="AB68" s="133"/>
      <c r="AC68" s="134"/>
    </row>
    <row r="69" spans="1:29" ht="29.25" customHeight="1" thickBot="1" x14ac:dyDescent="0.2">
      <c r="A69" s="50"/>
      <c r="B69" s="150" t="s">
        <v>137</v>
      </c>
      <c r="C69" s="151"/>
      <c r="D69" s="151"/>
      <c r="E69" s="151"/>
      <c r="F69" s="151"/>
      <c r="G69" s="151"/>
      <c r="H69" s="151"/>
      <c r="I69" s="151"/>
      <c r="J69" s="151"/>
      <c r="K69" s="151"/>
      <c r="L69" s="151"/>
      <c r="M69" s="151"/>
      <c r="N69" s="151"/>
      <c r="O69" s="151"/>
      <c r="P69" s="151"/>
      <c r="Q69" s="151"/>
      <c r="R69" s="151"/>
      <c r="S69" s="91"/>
      <c r="T69" s="92"/>
      <c r="U69" s="93">
        <f>IF(U67="","",U36+U67)</f>
        <v>838000</v>
      </c>
      <c r="V69" s="93"/>
      <c r="W69" s="93"/>
      <c r="X69" s="93"/>
      <c r="Y69" s="93"/>
      <c r="Z69" s="93"/>
      <c r="AA69" s="93"/>
      <c r="AB69" s="93"/>
      <c r="AC69" s="79" t="s">
        <v>7</v>
      </c>
    </row>
    <row r="70" spans="1:29" ht="15.75" customHeight="1" x14ac:dyDescent="0.15">
      <c r="A70" s="50"/>
      <c r="B70" s="71"/>
      <c r="C70" s="67"/>
      <c r="D70" s="67"/>
      <c r="E70" s="67"/>
      <c r="F70" s="67"/>
      <c r="G70" s="67"/>
      <c r="H70" s="67"/>
      <c r="I70" s="67"/>
      <c r="J70" s="67"/>
      <c r="K70" s="67"/>
      <c r="L70" s="67"/>
      <c r="M70" s="67"/>
      <c r="N70" s="67"/>
      <c r="O70" s="67"/>
      <c r="P70" s="67"/>
      <c r="Q70" s="67"/>
      <c r="R70" s="67"/>
      <c r="S70" s="69"/>
      <c r="T70" s="69"/>
      <c r="U70" s="70"/>
      <c r="V70" s="70"/>
      <c r="W70" s="70"/>
      <c r="X70" s="70"/>
      <c r="Y70" s="70"/>
      <c r="Z70" s="70"/>
      <c r="AA70" s="70"/>
      <c r="AB70" s="70"/>
      <c r="AC70" s="67"/>
    </row>
    <row r="71" spans="1:29" ht="33" customHeight="1" x14ac:dyDescent="0.15">
      <c r="A71" s="50"/>
      <c r="B71" s="108" t="s">
        <v>11</v>
      </c>
      <c r="C71" s="109"/>
      <c r="D71" s="109"/>
      <c r="E71" s="109"/>
      <c r="F71" s="109"/>
      <c r="G71" s="109"/>
      <c r="H71" s="149" t="s">
        <v>12</v>
      </c>
      <c r="I71" s="149"/>
      <c r="J71" s="149"/>
      <c r="K71" s="149"/>
      <c r="L71" s="149"/>
      <c r="M71" s="72"/>
      <c r="N71" s="54" t="s">
        <v>8</v>
      </c>
      <c r="O71" s="54"/>
      <c r="P71" s="54"/>
      <c r="Q71" s="54" t="s">
        <v>9</v>
      </c>
      <c r="R71" s="54"/>
      <c r="S71" s="117" t="s">
        <v>64</v>
      </c>
      <c r="T71" s="169"/>
      <c r="U71" s="169"/>
      <c r="V71" s="169"/>
      <c r="W71" s="179"/>
      <c r="X71" s="180"/>
      <c r="Y71" s="180"/>
      <c r="Z71" s="180"/>
      <c r="AA71" s="180"/>
      <c r="AB71" s="180"/>
      <c r="AC71" s="181"/>
    </row>
    <row r="72" spans="1:29" ht="24" customHeight="1" x14ac:dyDescent="0.15">
      <c r="A72" s="50"/>
      <c r="B72" s="111"/>
      <c r="C72" s="112"/>
      <c r="D72" s="112"/>
      <c r="E72" s="112"/>
      <c r="F72" s="112"/>
      <c r="G72" s="112"/>
      <c r="H72" s="108" t="s">
        <v>65</v>
      </c>
      <c r="I72" s="109"/>
      <c r="J72" s="109"/>
      <c r="K72" s="109"/>
      <c r="L72" s="110"/>
      <c r="M72" s="171"/>
      <c r="N72" s="172"/>
      <c r="O72" s="172"/>
      <c r="P72" s="172"/>
      <c r="Q72" s="172"/>
      <c r="R72" s="172"/>
      <c r="S72" s="172"/>
      <c r="T72" s="172"/>
      <c r="U72" s="172"/>
      <c r="V72" s="172"/>
      <c r="W72" s="172"/>
      <c r="X72" s="172"/>
      <c r="Y72" s="172"/>
      <c r="Z72" s="172"/>
      <c r="AA72" s="172"/>
      <c r="AB72" s="172"/>
      <c r="AC72" s="173"/>
    </row>
    <row r="73" spans="1:29" ht="24" customHeight="1" x14ac:dyDescent="0.15">
      <c r="A73" s="50"/>
      <c r="B73" s="111"/>
      <c r="C73" s="112"/>
      <c r="D73" s="112"/>
      <c r="E73" s="112"/>
      <c r="F73" s="112"/>
      <c r="G73" s="112"/>
      <c r="H73" s="114"/>
      <c r="I73" s="115"/>
      <c r="J73" s="115"/>
      <c r="K73" s="115"/>
      <c r="L73" s="116"/>
      <c r="M73" s="126" t="s">
        <v>13</v>
      </c>
      <c r="N73" s="106"/>
      <c r="O73" s="106"/>
      <c r="P73" s="106"/>
      <c r="Q73" s="106"/>
      <c r="R73" s="84"/>
      <c r="S73" s="85"/>
      <c r="T73" s="85"/>
      <c r="U73" s="85"/>
      <c r="V73" s="85"/>
      <c r="W73" s="85"/>
      <c r="X73" s="85"/>
      <c r="Y73" s="85"/>
      <c r="Z73" s="85"/>
      <c r="AA73" s="85"/>
      <c r="AB73" s="85"/>
      <c r="AC73" s="86"/>
    </row>
    <row r="74" spans="1:29" ht="32.25" customHeight="1" x14ac:dyDescent="0.15">
      <c r="A74" s="50"/>
      <c r="B74" s="114"/>
      <c r="C74" s="115"/>
      <c r="D74" s="115"/>
      <c r="E74" s="115"/>
      <c r="F74" s="115"/>
      <c r="G74" s="115"/>
      <c r="H74" s="148" t="s">
        <v>66</v>
      </c>
      <c r="I74" s="149"/>
      <c r="J74" s="149"/>
      <c r="K74" s="149"/>
      <c r="L74" s="149"/>
      <c r="M74" s="57"/>
      <c r="N74" s="177" t="s">
        <v>67</v>
      </c>
      <c r="O74" s="177"/>
      <c r="P74" s="177"/>
      <c r="Q74" s="177"/>
      <c r="R74" s="177"/>
      <c r="S74" s="177"/>
      <c r="T74" s="177"/>
      <c r="U74" s="177"/>
      <c r="V74" s="177"/>
      <c r="W74" s="177"/>
      <c r="X74" s="177"/>
      <c r="Y74" s="177"/>
      <c r="Z74" s="177"/>
      <c r="AA74" s="177"/>
      <c r="AB74" s="177"/>
      <c r="AC74" s="178"/>
    </row>
    <row r="75" spans="1:29" ht="15.75" customHeight="1" x14ac:dyDescent="0.15">
      <c r="A75" s="50"/>
      <c r="B75" s="71"/>
      <c r="C75" s="71"/>
      <c r="D75" s="71"/>
      <c r="E75" s="71"/>
      <c r="F75" s="71"/>
      <c r="G75" s="71"/>
      <c r="H75" s="71"/>
      <c r="I75" s="67"/>
      <c r="J75" s="67"/>
      <c r="K75" s="67"/>
      <c r="L75" s="67"/>
      <c r="M75" s="74"/>
      <c r="N75" s="74"/>
      <c r="O75" s="74"/>
      <c r="P75" s="74"/>
      <c r="Q75" s="74"/>
      <c r="R75" s="74"/>
      <c r="S75" s="74"/>
      <c r="T75" s="74"/>
      <c r="U75" s="74"/>
      <c r="V75" s="74"/>
      <c r="W75" s="74"/>
      <c r="X75" s="74"/>
      <c r="Y75" s="74"/>
      <c r="Z75" s="74"/>
      <c r="AA75" s="74"/>
      <c r="AB75" s="74"/>
      <c r="AC75" s="74"/>
    </row>
    <row r="76" spans="1:29" ht="20.100000000000001" customHeight="1" x14ac:dyDescent="0.15">
      <c r="B76" s="61" t="s">
        <v>63</v>
      </c>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row>
    <row r="77" spans="1:29" ht="24" customHeight="1" x14ac:dyDescent="0.15">
      <c r="B77" s="149" t="s">
        <v>61</v>
      </c>
      <c r="C77" s="149"/>
      <c r="D77" s="149"/>
      <c r="E77" s="182"/>
      <c r="F77" s="182"/>
      <c r="G77" s="183" t="s">
        <v>101</v>
      </c>
      <c r="H77" s="183"/>
      <c r="I77" s="183"/>
      <c r="J77" s="183"/>
      <c r="K77" s="183"/>
      <c r="L77" s="183"/>
      <c r="M77" s="183"/>
      <c r="N77" s="183"/>
      <c r="O77" s="183"/>
      <c r="P77" s="183"/>
      <c r="Q77" s="183"/>
      <c r="R77" s="183"/>
      <c r="S77" s="183"/>
      <c r="T77" s="183"/>
      <c r="U77" s="183"/>
      <c r="V77" s="183"/>
      <c r="W77" s="183"/>
      <c r="X77" s="183"/>
      <c r="Y77" s="183"/>
      <c r="Z77" s="183"/>
      <c r="AA77" s="183"/>
      <c r="AB77" s="183"/>
      <c r="AC77" s="184"/>
    </row>
    <row r="78" spans="1:29" ht="24" customHeight="1" x14ac:dyDescent="0.15">
      <c r="B78" s="149"/>
      <c r="C78" s="149"/>
      <c r="D78" s="149"/>
      <c r="E78" s="158"/>
      <c r="F78" s="158"/>
      <c r="G78" s="185" t="s">
        <v>102</v>
      </c>
      <c r="H78" s="185"/>
      <c r="I78" s="185"/>
      <c r="J78" s="185"/>
      <c r="K78" s="185"/>
      <c r="L78" s="185"/>
      <c r="M78" s="185"/>
      <c r="N78" s="185"/>
      <c r="O78" s="185"/>
      <c r="P78" s="185"/>
      <c r="Q78" s="185"/>
      <c r="R78" s="185"/>
      <c r="S78" s="185"/>
      <c r="T78" s="185"/>
      <c r="U78" s="185"/>
      <c r="V78" s="185"/>
      <c r="W78" s="185"/>
      <c r="X78" s="185"/>
      <c r="Y78" s="185"/>
      <c r="Z78" s="185"/>
      <c r="AA78" s="185"/>
      <c r="AB78" s="185"/>
      <c r="AC78" s="186"/>
    </row>
    <row r="79" spans="1:29" ht="24" customHeight="1" x14ac:dyDescent="0.15">
      <c r="B79" s="108" t="s">
        <v>68</v>
      </c>
      <c r="C79" s="109"/>
      <c r="D79" s="110"/>
      <c r="E79" s="182"/>
      <c r="F79" s="182"/>
      <c r="G79" s="183" t="s">
        <v>97</v>
      </c>
      <c r="H79" s="183"/>
      <c r="I79" s="183"/>
      <c r="J79" s="183"/>
      <c r="K79" s="183"/>
      <c r="L79" s="183"/>
      <c r="M79" s="183"/>
      <c r="N79" s="183"/>
      <c r="O79" s="183"/>
      <c r="P79" s="183"/>
      <c r="Q79" s="183"/>
      <c r="R79" s="183"/>
      <c r="S79" s="183"/>
      <c r="T79" s="183"/>
      <c r="U79" s="183"/>
      <c r="V79" s="183"/>
      <c r="W79" s="183"/>
      <c r="X79" s="183"/>
      <c r="Y79" s="183"/>
      <c r="Z79" s="183"/>
      <c r="AA79" s="183"/>
      <c r="AB79" s="183"/>
      <c r="AC79" s="184"/>
    </row>
    <row r="80" spans="1:29" ht="24" customHeight="1" x14ac:dyDescent="0.15">
      <c r="B80" s="111"/>
      <c r="C80" s="112"/>
      <c r="D80" s="113"/>
      <c r="E80" s="158"/>
      <c r="F80" s="158"/>
      <c r="G80" s="185" t="s">
        <v>98</v>
      </c>
      <c r="H80" s="185"/>
      <c r="I80" s="185"/>
      <c r="J80" s="185"/>
      <c r="K80" s="185"/>
      <c r="L80" s="185"/>
      <c r="M80" s="185"/>
      <c r="N80" s="185"/>
      <c r="O80" s="185"/>
      <c r="P80" s="185"/>
      <c r="Q80" s="185"/>
      <c r="R80" s="185"/>
      <c r="S80" s="185"/>
      <c r="T80" s="185"/>
      <c r="U80" s="185"/>
      <c r="V80" s="185"/>
      <c r="W80" s="185"/>
      <c r="X80" s="185"/>
      <c r="Y80" s="185"/>
      <c r="Z80" s="185"/>
      <c r="AA80" s="185"/>
      <c r="AB80" s="185"/>
      <c r="AC80" s="186"/>
    </row>
    <row r="81" spans="2:29" ht="24" customHeight="1" x14ac:dyDescent="0.15">
      <c r="B81" s="111"/>
      <c r="C81" s="112"/>
      <c r="D81" s="113"/>
      <c r="E81" s="157"/>
      <c r="F81" s="158"/>
      <c r="G81" s="187" t="s">
        <v>103</v>
      </c>
      <c r="H81" s="187"/>
      <c r="I81" s="187"/>
      <c r="J81" s="187"/>
      <c r="K81" s="187"/>
      <c r="L81" s="187"/>
      <c r="M81" s="187"/>
      <c r="N81" s="187"/>
      <c r="O81" s="187"/>
      <c r="P81" s="187"/>
      <c r="Q81" s="187"/>
      <c r="R81" s="187"/>
      <c r="S81" s="187"/>
      <c r="T81" s="187"/>
      <c r="U81" s="187"/>
      <c r="V81" s="187"/>
      <c r="W81" s="187"/>
      <c r="X81" s="187"/>
      <c r="Y81" s="187"/>
      <c r="Z81" s="187"/>
      <c r="AA81" s="187"/>
      <c r="AB81" s="187"/>
      <c r="AC81" s="188"/>
    </row>
    <row r="82" spans="2:29" ht="24" customHeight="1" x14ac:dyDescent="0.15">
      <c r="B82" s="114"/>
      <c r="C82" s="115"/>
      <c r="D82" s="116"/>
      <c r="E82" s="192"/>
      <c r="F82" s="189"/>
      <c r="G82" s="48" t="s">
        <v>113</v>
      </c>
      <c r="H82" s="48"/>
      <c r="I82" s="48"/>
      <c r="J82" s="48"/>
      <c r="K82" s="48"/>
      <c r="L82" s="48"/>
      <c r="M82" s="48"/>
      <c r="N82" s="48"/>
      <c r="O82" s="48"/>
      <c r="P82" s="48"/>
      <c r="Q82" s="48"/>
      <c r="R82" s="48"/>
      <c r="S82" s="48"/>
      <c r="T82" s="48"/>
      <c r="U82" s="48"/>
      <c r="V82" s="48"/>
      <c r="W82" s="48"/>
      <c r="X82" s="48"/>
      <c r="Y82" s="48"/>
      <c r="Z82" s="48"/>
      <c r="AA82" s="48"/>
      <c r="AB82" s="48"/>
      <c r="AC82" s="49"/>
    </row>
    <row r="83" spans="2:29" ht="24" customHeight="1" x14ac:dyDescent="0.15">
      <c r="B83" s="148" t="s">
        <v>69</v>
      </c>
      <c r="C83" s="148"/>
      <c r="D83" s="148"/>
      <c r="E83" s="182"/>
      <c r="F83" s="182"/>
      <c r="G83" s="183" t="s">
        <v>99</v>
      </c>
      <c r="H83" s="183"/>
      <c r="I83" s="183"/>
      <c r="J83" s="183"/>
      <c r="K83" s="183"/>
      <c r="L83" s="183"/>
      <c r="M83" s="183"/>
      <c r="N83" s="183"/>
      <c r="O83" s="183"/>
      <c r="P83" s="183"/>
      <c r="Q83" s="183"/>
      <c r="R83" s="183"/>
      <c r="S83" s="183"/>
      <c r="T83" s="183"/>
      <c r="U83" s="183"/>
      <c r="V83" s="183"/>
      <c r="W83" s="183"/>
      <c r="X83" s="183"/>
      <c r="Y83" s="183"/>
      <c r="Z83" s="183"/>
      <c r="AA83" s="183"/>
      <c r="AB83" s="183"/>
      <c r="AC83" s="184"/>
    </row>
    <row r="84" spans="2:29" ht="24" customHeight="1" x14ac:dyDescent="0.15">
      <c r="B84" s="148"/>
      <c r="C84" s="148"/>
      <c r="D84" s="148"/>
      <c r="E84" s="189"/>
      <c r="F84" s="189"/>
      <c r="G84" s="190" t="s">
        <v>100</v>
      </c>
      <c r="H84" s="190"/>
      <c r="I84" s="190"/>
      <c r="J84" s="190"/>
      <c r="K84" s="190"/>
      <c r="L84" s="190"/>
      <c r="M84" s="190"/>
      <c r="N84" s="190"/>
      <c r="O84" s="190"/>
      <c r="P84" s="190"/>
      <c r="Q84" s="190"/>
      <c r="R84" s="190"/>
      <c r="S84" s="190"/>
      <c r="T84" s="190"/>
      <c r="U84" s="190"/>
      <c r="V84" s="190"/>
      <c r="W84" s="190"/>
      <c r="X84" s="190"/>
      <c r="Y84" s="190"/>
      <c r="Z84" s="190"/>
      <c r="AA84" s="190"/>
      <c r="AB84" s="190"/>
      <c r="AC84" s="191"/>
    </row>
  </sheetData>
  <mergeCells count="207">
    <mergeCell ref="B77:D78"/>
    <mergeCell ref="E77:F77"/>
    <mergeCell ref="G77:AC77"/>
    <mergeCell ref="E78:F78"/>
    <mergeCell ref="G78:AC78"/>
    <mergeCell ref="B83:D84"/>
    <mergeCell ref="E83:F83"/>
    <mergeCell ref="G83:AC83"/>
    <mergeCell ref="E84:F84"/>
    <mergeCell ref="G84:AC84"/>
    <mergeCell ref="B79:D82"/>
    <mergeCell ref="E79:F79"/>
    <mergeCell ref="G79:AC79"/>
    <mergeCell ref="E80:F80"/>
    <mergeCell ref="G80:AC80"/>
    <mergeCell ref="E81:F81"/>
    <mergeCell ref="G81:AC81"/>
    <mergeCell ref="E82:F82"/>
    <mergeCell ref="H68:L68"/>
    <mergeCell ref="M68:AC68"/>
    <mergeCell ref="B69:R69"/>
    <mergeCell ref="S69:T69"/>
    <mergeCell ref="U69:AB69"/>
    <mergeCell ref="B71:G74"/>
    <mergeCell ref="H71:L71"/>
    <mergeCell ref="S71:V71"/>
    <mergeCell ref="W71:AC71"/>
    <mergeCell ref="H72:L73"/>
    <mergeCell ref="M72:AC72"/>
    <mergeCell ref="M73:Q73"/>
    <mergeCell ref="R73:AC73"/>
    <mergeCell ref="H74:L74"/>
    <mergeCell ref="N74:AC74"/>
    <mergeCell ref="H66:R66"/>
    <mergeCell ref="S66:T66"/>
    <mergeCell ref="U66:AB66"/>
    <mergeCell ref="H67:L67"/>
    <mergeCell ref="M67:R67"/>
    <mergeCell ref="S67:T67"/>
    <mergeCell ref="U67:AB67"/>
    <mergeCell ref="L64:R64"/>
    <mergeCell ref="S64:T64"/>
    <mergeCell ref="U64:AB64"/>
    <mergeCell ref="L65:R65"/>
    <mergeCell ref="S65:T65"/>
    <mergeCell ref="U65:AB65"/>
    <mergeCell ref="U60:AB60"/>
    <mergeCell ref="L61:R61"/>
    <mergeCell ref="S61:T61"/>
    <mergeCell ref="U61:AB61"/>
    <mergeCell ref="H62:K65"/>
    <mergeCell ref="L62:R62"/>
    <mergeCell ref="S62:T62"/>
    <mergeCell ref="U62:AB62"/>
    <mergeCell ref="L63:R63"/>
    <mergeCell ref="S63:T63"/>
    <mergeCell ref="U63:AB63"/>
    <mergeCell ref="M56:R56"/>
    <mergeCell ref="S56:AC56"/>
    <mergeCell ref="H57:R57"/>
    <mergeCell ref="S57:T57"/>
    <mergeCell ref="U57:AB57"/>
    <mergeCell ref="B53:G67"/>
    <mergeCell ref="H53:R53"/>
    <mergeCell ref="S53:AC53"/>
    <mergeCell ref="H54:L56"/>
    <mergeCell ref="M54:R55"/>
    <mergeCell ref="S54:V54"/>
    <mergeCell ref="W54:Z54"/>
    <mergeCell ref="AA54:AC54"/>
    <mergeCell ref="S55:V55"/>
    <mergeCell ref="W55:Z55"/>
    <mergeCell ref="H58:R58"/>
    <mergeCell ref="S58:T58"/>
    <mergeCell ref="U58:AB58"/>
    <mergeCell ref="H59:K61"/>
    <mergeCell ref="L59:R59"/>
    <mergeCell ref="S59:T59"/>
    <mergeCell ref="U59:AB59"/>
    <mergeCell ref="L60:R60"/>
    <mergeCell ref="S60:T60"/>
    <mergeCell ref="L50:X50"/>
    <mergeCell ref="Y50:AB50"/>
    <mergeCell ref="L51:X51"/>
    <mergeCell ref="Y51:AB51"/>
    <mergeCell ref="K52:X52"/>
    <mergeCell ref="Y52:AB52"/>
    <mergeCell ref="K45:X45"/>
    <mergeCell ref="Y45:AB45"/>
    <mergeCell ref="AA55:AB55"/>
    <mergeCell ref="L48:X48"/>
    <mergeCell ref="Y48:AB48"/>
    <mergeCell ref="L49:X49"/>
    <mergeCell ref="L43:P43"/>
    <mergeCell ref="Q43:R43"/>
    <mergeCell ref="U43:V43"/>
    <mergeCell ref="Y43:AB43"/>
    <mergeCell ref="L44:P44"/>
    <mergeCell ref="Q44:R44"/>
    <mergeCell ref="U44:V44"/>
    <mergeCell ref="Y44:AB44"/>
    <mergeCell ref="Y49:AB49"/>
    <mergeCell ref="H37:L38"/>
    <mergeCell ref="M37:R38"/>
    <mergeCell ref="S37:V38"/>
    <mergeCell ref="X37:AC37"/>
    <mergeCell ref="X38:AC38"/>
    <mergeCell ref="B39:G52"/>
    <mergeCell ref="H39:J45"/>
    <mergeCell ref="K39:P39"/>
    <mergeCell ref="Q39:AC39"/>
    <mergeCell ref="K40:P40"/>
    <mergeCell ref="Q40:AC40"/>
    <mergeCell ref="L41:P41"/>
    <mergeCell ref="Q41:R41"/>
    <mergeCell ref="U41:V41"/>
    <mergeCell ref="Y41:AB41"/>
    <mergeCell ref="L42:P42"/>
    <mergeCell ref="Q42:R42"/>
    <mergeCell ref="U42:V42"/>
    <mergeCell ref="Y42:AB42"/>
    <mergeCell ref="H46:J52"/>
    <mergeCell ref="K46:P46"/>
    <mergeCell ref="Q46:AC46"/>
    <mergeCell ref="K47:X47"/>
    <mergeCell ref="Y47:AC47"/>
    <mergeCell ref="H35:R35"/>
    <mergeCell ref="S35:T35"/>
    <mergeCell ref="U35:AB35"/>
    <mergeCell ref="H36:L36"/>
    <mergeCell ref="M36:R36"/>
    <mergeCell ref="S36:T36"/>
    <mergeCell ref="U36:AB36"/>
    <mergeCell ref="L33:R33"/>
    <mergeCell ref="S33:T33"/>
    <mergeCell ref="U33:AB33"/>
    <mergeCell ref="L34:R34"/>
    <mergeCell ref="S34:T34"/>
    <mergeCell ref="U34:AB34"/>
    <mergeCell ref="L28:M29"/>
    <mergeCell ref="L30:R30"/>
    <mergeCell ref="S30:T30"/>
    <mergeCell ref="U30:AB30"/>
    <mergeCell ref="H31:K34"/>
    <mergeCell ref="L31:R31"/>
    <mergeCell ref="S31:T31"/>
    <mergeCell ref="U31:AB31"/>
    <mergeCell ref="L32:R32"/>
    <mergeCell ref="S32:T32"/>
    <mergeCell ref="U32:AB32"/>
    <mergeCell ref="B23:G23"/>
    <mergeCell ref="I23:M23"/>
    <mergeCell ref="O23:T23"/>
    <mergeCell ref="V23:AC23"/>
    <mergeCell ref="B24:G38"/>
    <mergeCell ref="H24:R24"/>
    <mergeCell ref="S24:AC24"/>
    <mergeCell ref="H25:R25"/>
    <mergeCell ref="S25:T25"/>
    <mergeCell ref="N28:R28"/>
    <mergeCell ref="S28:T28"/>
    <mergeCell ref="U28:AB28"/>
    <mergeCell ref="N29:R29"/>
    <mergeCell ref="S29:T29"/>
    <mergeCell ref="U29:AB29"/>
    <mergeCell ref="U25:AB25"/>
    <mergeCell ref="H26:K30"/>
    <mergeCell ref="L26:M27"/>
    <mergeCell ref="N26:R26"/>
    <mergeCell ref="S26:T26"/>
    <mergeCell ref="U26:AB26"/>
    <mergeCell ref="N27:R27"/>
    <mergeCell ref="S27:T27"/>
    <mergeCell ref="U27:AB27"/>
    <mergeCell ref="O17:AC17"/>
    <mergeCell ref="L18:N19"/>
    <mergeCell ref="O18:P18"/>
    <mergeCell ref="Q18:AC18"/>
    <mergeCell ref="O19:P19"/>
    <mergeCell ref="Z19:AA19"/>
    <mergeCell ref="AB19:AC19"/>
    <mergeCell ref="L20:N21"/>
    <mergeCell ref="B22:G22"/>
    <mergeCell ref="P13:AC13"/>
    <mergeCell ref="H14:K15"/>
    <mergeCell ref="L14:AC14"/>
    <mergeCell ref="L15:AC15"/>
    <mergeCell ref="H16:K16"/>
    <mergeCell ref="L16:AC16"/>
    <mergeCell ref="B3:AC3"/>
    <mergeCell ref="V5:X5"/>
    <mergeCell ref="B6:AC6"/>
    <mergeCell ref="C8:AC8"/>
    <mergeCell ref="B11:G21"/>
    <mergeCell ref="H11:K11"/>
    <mergeCell ref="L11:AC11"/>
    <mergeCell ref="H12:K12"/>
    <mergeCell ref="L12:AC12"/>
    <mergeCell ref="H13:K13"/>
    <mergeCell ref="O20:P20"/>
    <mergeCell ref="Q20:V20"/>
    <mergeCell ref="W20:X20"/>
    <mergeCell ref="Y20:AC20"/>
    <mergeCell ref="O21:P21"/>
    <mergeCell ref="Q21:AC21"/>
    <mergeCell ref="H17:K21"/>
    <mergeCell ref="L17:N17"/>
  </mergeCells>
  <phoneticPr fontId="2"/>
  <dataValidations count="5">
    <dataValidation type="whole" operator="greaterThanOrEqual" allowBlank="1" showInputMessage="1" showErrorMessage="1" sqref="U62:AB62" xr:uid="{1EE0EB13-D95F-4FC5-B388-55B95B2E0A4F}">
      <formula1>0</formula1>
    </dataValidation>
    <dataValidation type="custom" allowBlank="1" showInputMessage="1" showErrorMessage="1" sqref="U58:AB58" xr:uid="{4C587C9D-3DA4-4E22-B4C4-6393480572DB}">
      <formula1>U58*100=INT(U58*100)</formula1>
    </dataValidation>
    <dataValidation type="list" allowBlank="1" showInputMessage="1" showErrorMessage="1" sqref="M72:AC72" xr:uid="{92E26164-82B2-4D64-8224-31ED6098DD29}">
      <formula1>"【環境省】ＺＥＨ補助金,【経産省】ＺＥＨ＋補助金,【国交省】こどもエコすまい（新築）,【国交省】こどもエコすまい（リフォーム）,その他"</formula1>
    </dataValidation>
    <dataValidation type="list" allowBlank="1" showInputMessage="1" showErrorMessage="1" sqref="W71:AC71" xr:uid="{551EDCBC-37F2-4943-B2ED-0EF740A5DFCC}">
      <formula1>"申請予定,申請中,交付決定済,交付済"</formula1>
    </dataValidation>
    <dataValidation type="custom" allowBlank="1" showInputMessage="1" showErrorMessage="1" sqref="AC25 U25" xr:uid="{55A7A037-8A4A-4A25-8334-8D65863CD30E}">
      <formula1>U25*10=INT(U25*10)</formula1>
    </dataValidation>
  </dataValidations>
  <pageMargins left="0.70866141732283472" right="0.51181102362204722" top="0.55118110236220474" bottom="0.55118110236220474" header="0.31496062992125984" footer="0.31496062992125984"/>
  <pageSetup paperSize="9" scale="72" orientation="portrait" horizontalDpi="300" verticalDpi="300" r:id="rId1"/>
  <rowBreaks count="1" manualBreakCount="1">
    <brk id="3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9525</xdr:colOff>
                    <xdr:row>21</xdr:row>
                    <xdr:rowOff>66675</xdr:rowOff>
                  </from>
                  <to>
                    <xdr:col>7</xdr:col>
                    <xdr:colOff>247650</xdr:colOff>
                    <xdr:row>21</xdr:row>
                    <xdr:rowOff>333375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47625</xdr:colOff>
                    <xdr:row>21</xdr:row>
                    <xdr:rowOff>47625</xdr:rowOff>
                  </from>
                  <to>
                    <xdr:col>13</xdr:col>
                    <xdr:colOff>276225</xdr:colOff>
                    <xdr:row>21</xdr:row>
                    <xdr:rowOff>323850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xdr:col>
                    <xdr:colOff>38100</xdr:colOff>
                    <xdr:row>70</xdr:row>
                    <xdr:rowOff>85725</xdr:rowOff>
                  </from>
                  <to>
                    <xdr:col>12</xdr:col>
                    <xdr:colOff>276225</xdr:colOff>
                    <xdr:row>70</xdr:row>
                    <xdr:rowOff>352425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15</xdr:col>
                    <xdr:colOff>28575</xdr:colOff>
                    <xdr:row>70</xdr:row>
                    <xdr:rowOff>85725</xdr:rowOff>
                  </from>
                  <to>
                    <xdr:col>15</xdr:col>
                    <xdr:colOff>266700</xdr:colOff>
                    <xdr:row>70</xdr:row>
                    <xdr:rowOff>352425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12</xdr:col>
                    <xdr:colOff>57150</xdr:colOff>
                    <xdr:row>73</xdr:row>
                    <xdr:rowOff>66675</xdr:rowOff>
                  </from>
                  <to>
                    <xdr:col>12</xdr:col>
                    <xdr:colOff>295275</xdr:colOff>
                    <xdr:row>73</xdr:row>
                    <xdr:rowOff>333375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11</xdr:col>
                    <xdr:colOff>76200</xdr:colOff>
                    <xdr:row>12</xdr:row>
                    <xdr:rowOff>38100</xdr:rowOff>
                  </from>
                  <to>
                    <xdr:col>11</xdr:col>
                    <xdr:colOff>314325</xdr:colOff>
                    <xdr:row>12</xdr:row>
                    <xdr:rowOff>314325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13</xdr:col>
                    <xdr:colOff>76200</xdr:colOff>
                    <xdr:row>12</xdr:row>
                    <xdr:rowOff>38100</xdr:rowOff>
                  </from>
                  <to>
                    <xdr:col>13</xdr:col>
                    <xdr:colOff>314325</xdr:colOff>
                    <xdr:row>12</xdr:row>
                    <xdr:rowOff>314325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22</xdr:col>
                    <xdr:colOff>38100</xdr:colOff>
                    <xdr:row>37</xdr:row>
                    <xdr:rowOff>76200</xdr:rowOff>
                  </from>
                  <to>
                    <xdr:col>22</xdr:col>
                    <xdr:colOff>276225</xdr:colOff>
                    <xdr:row>37</xdr:row>
                    <xdr:rowOff>333375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22</xdr:col>
                    <xdr:colOff>38100</xdr:colOff>
                    <xdr:row>36</xdr:row>
                    <xdr:rowOff>0</xdr:rowOff>
                  </from>
                  <to>
                    <xdr:col>22</xdr:col>
                    <xdr:colOff>276225</xdr:colOff>
                    <xdr:row>36</xdr:row>
                    <xdr:rowOff>257175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22</xdr:col>
                    <xdr:colOff>38100</xdr:colOff>
                    <xdr:row>36</xdr:row>
                    <xdr:rowOff>0</xdr:rowOff>
                  </from>
                  <to>
                    <xdr:col>22</xdr:col>
                    <xdr:colOff>276225</xdr:colOff>
                    <xdr:row>36</xdr:row>
                    <xdr:rowOff>257175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22</xdr:col>
                    <xdr:colOff>38100</xdr:colOff>
                    <xdr:row>36</xdr:row>
                    <xdr:rowOff>0</xdr:rowOff>
                  </from>
                  <to>
                    <xdr:col>22</xdr:col>
                    <xdr:colOff>276225</xdr:colOff>
                    <xdr:row>36</xdr:row>
                    <xdr:rowOff>257175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142875</xdr:colOff>
                    <xdr:row>76</xdr:row>
                    <xdr:rowOff>9525</xdr:rowOff>
                  </from>
                  <to>
                    <xdr:col>5</xdr:col>
                    <xdr:colOff>133350</xdr:colOff>
                    <xdr:row>76</xdr:row>
                    <xdr:rowOff>285750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152400</xdr:colOff>
                    <xdr:row>77</xdr:row>
                    <xdr:rowOff>19050</xdr:rowOff>
                  </from>
                  <to>
                    <xdr:col>5</xdr:col>
                    <xdr:colOff>142875</xdr:colOff>
                    <xdr:row>77</xdr:row>
                    <xdr:rowOff>295275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161925</xdr:colOff>
                    <xdr:row>78</xdr:row>
                    <xdr:rowOff>19050</xdr:rowOff>
                  </from>
                  <to>
                    <xdr:col>5</xdr:col>
                    <xdr:colOff>152400</xdr:colOff>
                    <xdr:row>78</xdr:row>
                    <xdr:rowOff>295275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161925</xdr:colOff>
                    <xdr:row>79</xdr:row>
                    <xdr:rowOff>19050</xdr:rowOff>
                  </from>
                  <to>
                    <xdr:col>5</xdr:col>
                    <xdr:colOff>152400</xdr:colOff>
                    <xdr:row>79</xdr:row>
                    <xdr:rowOff>295275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161925</xdr:colOff>
                    <xdr:row>80</xdr:row>
                    <xdr:rowOff>19050</xdr:rowOff>
                  </from>
                  <to>
                    <xdr:col>5</xdr:col>
                    <xdr:colOff>152400</xdr:colOff>
                    <xdr:row>80</xdr:row>
                    <xdr:rowOff>295275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161925</xdr:colOff>
                    <xdr:row>82</xdr:row>
                    <xdr:rowOff>0</xdr:rowOff>
                  </from>
                  <to>
                    <xdr:col>5</xdr:col>
                    <xdr:colOff>152400</xdr:colOff>
                    <xdr:row>82</xdr:row>
                    <xdr:rowOff>276225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7</xdr:col>
                    <xdr:colOff>9525</xdr:colOff>
                    <xdr:row>22</xdr:row>
                    <xdr:rowOff>47625</xdr:rowOff>
                  </from>
                  <to>
                    <xdr:col>7</xdr:col>
                    <xdr:colOff>247650</xdr:colOff>
                    <xdr:row>22</xdr:row>
                    <xdr:rowOff>314325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76200</xdr:colOff>
                    <xdr:row>22</xdr:row>
                    <xdr:rowOff>66675</xdr:rowOff>
                  </from>
                  <to>
                    <xdr:col>13</xdr:col>
                    <xdr:colOff>314325</xdr:colOff>
                    <xdr:row>22</xdr:row>
                    <xdr:rowOff>333375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20</xdr:col>
                    <xdr:colOff>38100</xdr:colOff>
                    <xdr:row>22</xdr:row>
                    <xdr:rowOff>66675</xdr:rowOff>
                  </from>
                  <to>
                    <xdr:col>20</xdr:col>
                    <xdr:colOff>276225</xdr:colOff>
                    <xdr:row>22</xdr:row>
                    <xdr:rowOff>333375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4</xdr:col>
                    <xdr:colOff>152400</xdr:colOff>
                    <xdr:row>82</xdr:row>
                    <xdr:rowOff>276225</xdr:rowOff>
                  </from>
                  <to>
                    <xdr:col>5</xdr:col>
                    <xdr:colOff>142875</xdr:colOff>
                    <xdr:row>83</xdr:row>
                    <xdr:rowOff>247650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4</xdr:col>
                    <xdr:colOff>161925</xdr:colOff>
                    <xdr:row>81</xdr:row>
                    <xdr:rowOff>19050</xdr:rowOff>
                  </from>
                  <to>
                    <xdr:col>5</xdr:col>
                    <xdr:colOff>152400</xdr:colOff>
                    <xdr:row>81</xdr:row>
                    <xdr:rowOff>295275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12</xdr:col>
                    <xdr:colOff>38100</xdr:colOff>
                    <xdr:row>67</xdr:row>
                    <xdr:rowOff>76200</xdr:rowOff>
                  </from>
                  <to>
                    <xdr:col>12</xdr:col>
                    <xdr:colOff>276225</xdr:colOff>
                    <xdr:row>67</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様式第４号</vt:lpstr>
      <vt:lpstr>記載例</vt:lpstr>
      <vt:lpstr>記載例!Print_Area</vt:lpstr>
      <vt:lpstr>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2024-06-27T00:11:01Z</cp:lastPrinted>
  <dcterms:created xsi:type="dcterms:W3CDTF">2024-04-23T04:22:46Z</dcterms:created>
  <dcterms:modified xsi:type="dcterms:W3CDTF">2025-03-31T10:52:39Z</dcterms:modified>
</cp:coreProperties>
</file>