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D8FE4337-26A6-473A-89F8-0CA18611A864}" xr6:coauthVersionLast="47" xr6:coauthVersionMax="47" xr10:uidLastSave="{00000000-0000-0000-0000-000000000000}"/>
  <bookViews>
    <workbookView xWindow="38280" yWindow="-120" windowWidth="38640" windowHeight="21120" xr2:uid="{00000000-000D-0000-FFFF-FFFF00000000}"/>
  </bookViews>
  <sheets>
    <sheet name="様式14-1-3（別紙1）" sheetId="15" r:id="rId1"/>
    <sheet name="様式14-1-3（別紙2）" sheetId="19" r:id="rId2"/>
    <sheet name="様式14-1-3（別紙3）" sheetId="1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1__123Graph_Aｸﾞﾗﾌ_10" hidden="1">#REF!</definedName>
    <definedName name="_10__123Graph_Aｸﾞﾗﾌ_19" hidden="1">#REF!</definedName>
    <definedName name="_100__123Graph_Eｸﾞﾗﾌ_15" hidden="1">#REF!</definedName>
    <definedName name="_101__123Graph_Eｸﾞﾗﾌ_16" hidden="1">#REF!</definedName>
    <definedName name="_102__123Graph_Eｸﾞﾗﾌ_17" hidden="1">#REF!</definedName>
    <definedName name="_103__123Graph_Eｸﾞﾗﾌ_18" hidden="1">#REF!</definedName>
    <definedName name="_104__123Graph_Eｸﾞﾗﾌ_19" hidden="1">#REF!</definedName>
    <definedName name="_105__123Graph_Eｸﾞﾗﾌ_20" hidden="1">#REF!</definedName>
    <definedName name="_106__123Graph_Eｸﾞﾗﾌ_29" hidden="1">#REF!</definedName>
    <definedName name="_107__123Graph_Eｸﾞﾗﾌ_30" hidden="1">#REF!</definedName>
    <definedName name="_108__123Graph_Eｸﾞﾗﾌ_31" hidden="1">#REF!</definedName>
    <definedName name="_109__123Graph_Eｸﾞﾗﾌ_32" hidden="1">#REF!</definedName>
    <definedName name="_11__123Graph_Aｸﾞﾗﾌ_20" hidden="1">#REF!</definedName>
    <definedName name="_110__123Graph_Eｸﾞﾗﾌ_37" hidden="1">#REF!</definedName>
    <definedName name="_111__123Graph_Eｸﾞﾗﾌ_38" hidden="1">#REF!</definedName>
    <definedName name="_112__123Graph_Eｸﾞﾗﾌ_39" hidden="1">#REF!</definedName>
    <definedName name="_113__123Graph_Eｸﾞﾗﾌ_40" hidden="1">#REF!</definedName>
    <definedName name="_114__123Graph_Eｸﾞﾗﾌ_5" hidden="1">#REF!</definedName>
    <definedName name="_115__123Graph_Eｸﾞﾗﾌ_6" hidden="1">#REF!</definedName>
    <definedName name="_116__123Graph_Eｸﾞﾗﾌ_7" hidden="1">#REF!</definedName>
    <definedName name="_117__123Graph_Fｸﾞﾗﾌ_13" hidden="1">#REF!</definedName>
    <definedName name="_118__123Graph_Fｸﾞﾗﾌ_14" hidden="1">#REF!</definedName>
    <definedName name="_119__123Graph_Fｸﾞﾗﾌ_17" hidden="1">#REF!</definedName>
    <definedName name="_12__123Graph_Aｸﾞﾗﾌ_29" hidden="1">#REF!</definedName>
    <definedName name="_120__123Graph_Fｸﾞﾗﾌ_18" hidden="1">#REF!</definedName>
    <definedName name="_121__123Graph_Fｸﾞﾗﾌ_29" hidden="1">#REF!</definedName>
    <definedName name="_122__123Graph_Fｸﾞﾗﾌ_30" hidden="1">#REF!</definedName>
    <definedName name="_123__123Graph_Fｸﾞﾗﾌ_37" hidden="1">#REF!</definedName>
    <definedName name="_124__123Graph_Fｸﾞﾗﾌ_39" hidden="1">#REF!</definedName>
    <definedName name="_125__123Graph_Fｸﾞﾗﾌ_5" hidden="1">#REF!</definedName>
    <definedName name="_126__123Graph_Fｸﾞﾗﾌ_7" hidden="1">#REF!</definedName>
    <definedName name="_127__123Graph_Xｸﾞﾗﾌ_10" hidden="1">#REF!</definedName>
    <definedName name="_128__123Graph_Xｸﾞﾗﾌ_11" hidden="1">#REF!</definedName>
    <definedName name="_129__123Graph_Xｸﾞﾗﾌ_12" hidden="1">#REF!</definedName>
    <definedName name="_13__123Graph_Aｸﾞﾗﾌ_30" hidden="1">#REF!</definedName>
    <definedName name="_130__123Graph_Xｸﾞﾗﾌ_14" hidden="1">#REF!</definedName>
    <definedName name="_131__123Graph_Xｸﾞﾗﾌ_15" hidden="1">#REF!</definedName>
    <definedName name="_132__123Graph_Xｸﾞﾗﾌ_16" hidden="1">#REF!</definedName>
    <definedName name="_133__123Graph_Xｸﾞﾗﾌ_18" hidden="1">#REF!</definedName>
    <definedName name="_134__123Graph_Xｸﾞﾗﾌ_19" hidden="1">#REF!</definedName>
    <definedName name="_135__123Graph_Xｸﾞﾗﾌ_20" hidden="1">#REF!</definedName>
    <definedName name="_136__123Graph_Xｸﾞﾗﾌ_30" hidden="1">#REF!</definedName>
    <definedName name="_137__123Graph_Xｸﾞﾗﾌ_31" hidden="1">#REF!</definedName>
    <definedName name="_138__123Graph_Xｸﾞﾗﾌ_32" hidden="1">#REF!</definedName>
    <definedName name="_139__123Graph_Xｸﾞﾗﾌ_38" hidden="1">#REF!</definedName>
    <definedName name="_14__123Graph_Aｸﾞﾗﾌ_31" hidden="1">#REF!</definedName>
    <definedName name="_140__123Graph_Xｸﾞﾗﾌ_39" hidden="1">#REF!</definedName>
    <definedName name="_141__123Graph_Xｸﾞﾗﾌ_40" hidden="1">#REF!</definedName>
    <definedName name="_142__123Graph_Xｸﾞﾗﾌ_5" hidden="1">#REF!</definedName>
    <definedName name="_143__123Graph_Xｸﾞﾗﾌ_6" hidden="1">#REF!</definedName>
    <definedName name="_144__123Graph_Xｸﾞﾗﾌ_7" hidden="1">#REF!</definedName>
    <definedName name="_145__123Graph_Xｸﾞﾗﾌ_8" hidden="1">#REF!</definedName>
    <definedName name="_146__123Graph_Xｸﾞﾗﾌ_9" hidden="1">#REF!</definedName>
    <definedName name="_15__123Graph_Aｸﾞﾗﾌ_32" hidden="1">#REF!</definedName>
    <definedName name="_16__123Graph_Aｸﾞﾗﾌ_37" hidden="1">#REF!</definedName>
    <definedName name="_17__123Graph_Aｸﾞﾗﾌ_38" hidden="1">#REF!</definedName>
    <definedName name="_18__123Graph_Aｸﾞﾗﾌ_39" hidden="1">#REF!</definedName>
    <definedName name="_19__123Graph_Aｸﾞﾗﾌ_40" hidden="1">#REF!</definedName>
    <definedName name="_2__123Graph_Aｸﾞﾗﾌ_11" hidden="1">#REF!</definedName>
    <definedName name="_20__123Graph_Aｸﾞﾗﾌ_5" hidden="1">[1]内科!#REF!</definedName>
    <definedName name="_21__123Graph_Aｸﾞﾗﾌ_6" hidden="1">#REF!</definedName>
    <definedName name="_22__123Graph_Aｸﾞﾗﾌ_7" hidden="1">#REF!</definedName>
    <definedName name="_23__123Graph_Aｸﾞﾗﾌ_8" hidden="1">[1]内科!#REF!</definedName>
    <definedName name="_24__123Graph_Aｸﾞﾗﾌ_9" hidden="1">#REF!</definedName>
    <definedName name="_25__123Graph_Bｸﾞﾗﾌ_10" hidden="1">#REF!</definedName>
    <definedName name="_26__123Graph_Bｸﾞﾗﾌ_11" hidden="1">#REF!</definedName>
    <definedName name="_27__123Graph_Bｸﾞﾗﾌ_12" hidden="1">#REF!</definedName>
    <definedName name="_28__123Graph_Bｸﾞﾗﾌ_13" hidden="1">#REF!</definedName>
    <definedName name="_29__123Graph_Bｸﾞﾗﾌ_14" hidden="1">#REF!</definedName>
    <definedName name="_3__123Graph_Aｸﾞﾗﾌ_12" hidden="1">#REF!</definedName>
    <definedName name="_30__123Graph_Bｸﾞﾗﾌ_15" hidden="1">#REF!</definedName>
    <definedName name="_31__123Graph_Bｸﾞﾗﾌ_16" hidden="1">#REF!</definedName>
    <definedName name="_32__123Graph_Bｸﾞﾗﾌ_17" hidden="1">#REF!</definedName>
    <definedName name="_33__123Graph_Bｸﾞﾗﾌ_18" hidden="1">#REF!</definedName>
    <definedName name="_34__123Graph_Bｸﾞﾗﾌ_19" hidden="1">#REF!</definedName>
    <definedName name="_35__123Graph_Bｸﾞﾗﾌ_20" hidden="1">#REF!</definedName>
    <definedName name="_36__123Graph_Bｸﾞﾗﾌ_29" hidden="1">#REF!</definedName>
    <definedName name="_37__123Graph_Bｸﾞﾗﾌ_30" hidden="1">#REF!</definedName>
    <definedName name="_38__123Graph_Bｸﾞﾗﾌ_31" hidden="1">#REF!</definedName>
    <definedName name="_39__123Graph_Bｸﾞﾗﾌ_32" hidden="1">#REF!</definedName>
    <definedName name="_4__123Graph_Aｸﾞﾗﾌ_13" hidden="1">#REF!</definedName>
    <definedName name="_40__123Graph_Bｸﾞﾗﾌ_37" hidden="1">#REF!</definedName>
    <definedName name="_41__123Graph_Bｸﾞﾗﾌ_38" hidden="1">#REF!</definedName>
    <definedName name="_42__123Graph_Bｸﾞﾗﾌ_39" hidden="1">#REF!</definedName>
    <definedName name="_43__123Graph_Bｸﾞﾗﾌ_40" hidden="1">#REF!</definedName>
    <definedName name="_44__123Graph_Bｸﾞﾗﾌ_5" hidden="1">#REF!</definedName>
    <definedName name="_45__123Graph_Bｸﾞﾗﾌ_6" hidden="1">#REF!</definedName>
    <definedName name="_46__123Graph_Bｸﾞﾗﾌ_7" hidden="1">#REF!</definedName>
    <definedName name="_47__123Graph_Bｸﾞﾗﾌ_8" hidden="1">#REF!</definedName>
    <definedName name="_48__123Graph_Bｸﾞﾗﾌ_9" hidden="1">#REF!</definedName>
    <definedName name="_49__123Graph_Cｸﾞﾗﾌ_10" hidden="1">#REF!</definedName>
    <definedName name="_5__123Graph_Aｸﾞﾗﾌ_14" hidden="1">#REF!</definedName>
    <definedName name="_50__123Graph_Cｸﾞﾗﾌ_11" hidden="1">#REF!</definedName>
    <definedName name="_51__123Graph_Cｸﾞﾗﾌ_12" hidden="1">#REF!</definedName>
    <definedName name="_52__123Graph_Cｸﾞﾗﾌ_13" hidden="1">#REF!</definedName>
    <definedName name="_53__123Graph_Cｸﾞﾗﾌ_14" hidden="1">#REF!</definedName>
    <definedName name="_54__123Graph_Cｸﾞﾗﾌ_15" hidden="1">#REF!</definedName>
    <definedName name="_55__123Graph_Cｸﾞﾗﾌ_16" hidden="1">#REF!</definedName>
    <definedName name="_56__123Graph_Cｸﾞﾗﾌ_17" hidden="1">#REF!</definedName>
    <definedName name="_57__123Graph_Cｸﾞﾗﾌ_18" hidden="1">#REF!</definedName>
    <definedName name="_58__123Graph_Cｸﾞﾗﾌ_19" hidden="1">#REF!</definedName>
    <definedName name="_59__123Graph_Cｸﾞﾗﾌ_20" hidden="1">#REF!</definedName>
    <definedName name="_6__123Graph_Aｸﾞﾗﾌ_15" hidden="1">#REF!</definedName>
    <definedName name="_60__123Graph_Cｸﾞﾗﾌ_29" hidden="1">#REF!</definedName>
    <definedName name="_61__123Graph_Cｸﾞﾗﾌ_30" hidden="1">#REF!</definedName>
    <definedName name="_62__123Graph_Cｸﾞﾗﾌ_31" hidden="1">#REF!</definedName>
    <definedName name="_63__123Graph_Cｸﾞﾗﾌ_32" hidden="1">#REF!</definedName>
    <definedName name="_64__123Graph_Cｸﾞﾗﾌ_37" hidden="1">#REF!</definedName>
    <definedName name="_65__123Graph_Cｸﾞﾗﾌ_38" hidden="1">#REF!</definedName>
    <definedName name="_66__123Graph_Cｸﾞﾗﾌ_39" hidden="1">#REF!</definedName>
    <definedName name="_67__123Graph_Cｸﾞﾗﾌ_40" hidden="1">#REF!</definedName>
    <definedName name="_68__123Graph_Cｸﾞﾗﾌ_5" hidden="1">#REF!</definedName>
    <definedName name="_69__123Graph_Cｸﾞﾗﾌ_6" hidden="1">#REF!</definedName>
    <definedName name="_7__123Graph_Aｸﾞﾗﾌ_16" hidden="1">#REF!</definedName>
    <definedName name="_70__123Graph_Cｸﾞﾗﾌ_7" hidden="1">#REF!</definedName>
    <definedName name="_71__123Graph_Cｸﾞﾗﾌ_8" hidden="1">#REF!</definedName>
    <definedName name="_72__123Graph_Cｸﾞﾗﾌ_9" hidden="1">#REF!</definedName>
    <definedName name="_73__123Graph_Dｸﾞﾗﾌ_10" hidden="1">#REF!</definedName>
    <definedName name="_74__123Graph_Dｸﾞﾗﾌ_11" hidden="1">#REF!</definedName>
    <definedName name="_75__123Graph_Dｸﾞﾗﾌ_12" hidden="1">#REF!</definedName>
    <definedName name="_76__123Graph_Dｸﾞﾗﾌ_13" hidden="1">#REF!</definedName>
    <definedName name="_77__123Graph_Dｸﾞﾗﾌ_14" hidden="1">#REF!</definedName>
    <definedName name="_78__123Graph_Dｸﾞﾗﾌ_15" hidden="1">#REF!</definedName>
    <definedName name="_79__123Graph_Dｸﾞﾗﾌ_16" hidden="1">#REF!</definedName>
    <definedName name="_8__123Graph_Aｸﾞﾗﾌ_17" hidden="1">#REF!</definedName>
    <definedName name="_80__123Graph_Dｸﾞﾗﾌ_17" hidden="1">#REF!</definedName>
    <definedName name="_81__123Graph_Dｸﾞﾗﾌ_18" hidden="1">#REF!</definedName>
    <definedName name="_82__123Graph_Dｸﾞﾗﾌ_19" hidden="1">#REF!</definedName>
    <definedName name="_83__123Graph_Dｸﾞﾗﾌ_20" hidden="1">#REF!</definedName>
    <definedName name="_84__123Graph_Dｸﾞﾗﾌ_29" hidden="1">#REF!</definedName>
    <definedName name="_85__123Graph_Dｸﾞﾗﾌ_30" hidden="1">#REF!</definedName>
    <definedName name="_86__123Graph_Dｸﾞﾗﾌ_31" hidden="1">#REF!</definedName>
    <definedName name="_87__123Graph_Dｸﾞﾗﾌ_32" hidden="1">#REF!</definedName>
    <definedName name="_88__123Graph_Dｸﾞﾗﾌ_37" hidden="1">#REF!</definedName>
    <definedName name="_89__123Graph_Dｸﾞﾗﾌ_38" hidden="1">#REF!</definedName>
    <definedName name="_9__123Graph_Aｸﾞﾗﾌ_18" hidden="1">#REF!</definedName>
    <definedName name="_90__123Graph_Dｸﾞﾗﾌ_39" hidden="1">#REF!</definedName>
    <definedName name="_91__123Graph_Dｸﾞﾗﾌ_40" hidden="1">#REF!</definedName>
    <definedName name="_92__123Graph_Dｸﾞﾗﾌ_5" hidden="1">#REF!</definedName>
    <definedName name="_93__123Graph_Dｸﾞﾗﾌ_6" hidden="1">#REF!</definedName>
    <definedName name="_94__123Graph_Dｸﾞﾗﾌ_7" hidden="1">#REF!</definedName>
    <definedName name="_95__123Graph_Dｸﾞﾗﾌ_8" hidden="1">#REF!</definedName>
    <definedName name="_96__123Graph_Dｸﾞﾗﾌ_9" hidden="1">#REF!</definedName>
    <definedName name="_97__123Graph_Eｸﾞﾗﾌ_12" hidden="1">#REF!</definedName>
    <definedName name="_98__123Graph_Eｸﾞﾗﾌ_13" hidden="1">#REF!</definedName>
    <definedName name="_99__123Graph_Eｸﾞﾗﾌ_14" hidden="1">#REF!</definedName>
    <definedName name="_Fill" hidden="1">#REF!</definedName>
    <definedName name="_PRN1">#REF!</definedName>
    <definedName name="_PRN2">#REF!</definedName>
    <definedName name="_PRN3">#REF!</definedName>
    <definedName name="_Regression_Out" hidden="1">#REF!</definedName>
    <definedName name="_Regression_X" hidden="1">#REF!</definedName>
    <definedName name="_Regression_Y" hidden="1">#REF!</definedName>
    <definedName name="\b">[2]名古屋市!#REF!</definedName>
    <definedName name="AAA">#REF!</definedName>
    <definedName name="anscount" hidden="1">1</definedName>
    <definedName name="COUNT">#REF!</definedName>
    <definedName name="data2">[3]ﾛｰﾝのﾃﾞｰﾀ!$F$16</definedName>
    <definedName name="data3">[3]ﾛｰﾝのﾃﾞｰﾀ!$I$16</definedName>
    <definedName name="data4">[3]ﾛｰﾝのﾃﾞｰﾀ!$F$17</definedName>
    <definedName name="data6">[3]ﾛｰﾝのﾃﾞｰﾀ!$I$18</definedName>
    <definedName name="ｆ">#REF!</definedName>
    <definedName name="ｇ">#REF!</definedName>
    <definedName name="HP_入院Pt">#REF!</definedName>
    <definedName name="Ｌ">#REF!</definedName>
    <definedName name="limcount" hidden="1">2</definedName>
    <definedName name="MIDASI">#REF!</definedName>
    <definedName name="Ｎ">[4]収支損益!$N$67</definedName>
    <definedName name="N57Q70">[5]収支損益!$N$67</definedName>
    <definedName name="ＮA">[4]収支損益!$G$508:$I$570</definedName>
    <definedName name="Ｐ">#REF!</definedName>
    <definedName name="PERYR">[3]ﾛｰﾝのﾃﾞｰﾀ!$I$18</definedName>
    <definedName name="_xlnm.Print_Area" localSheetId="0">'様式14-1-3（別紙1）'!$A$1:$F$40</definedName>
    <definedName name="_xlnm.Print_Area" localSheetId="1">'様式14-1-3（別紙2）'!$B$1:$AB$100</definedName>
    <definedName name="_xlnm.Print_Area" localSheetId="2">'様式14-1-3（別紙3）'!$B$1:$F$32</definedName>
    <definedName name="_xlnm.Print_Area">#REF!</definedName>
    <definedName name="PRINT_AREA_MI">#REF!</definedName>
    <definedName name="Print_Titles_MI">[6]DB起債償還!#REF!</definedName>
    <definedName name="PRINT収支計画">#REF!</definedName>
    <definedName name="psc">#REF!</definedName>
    <definedName name="Q2_1_1入院">#REF!</definedName>
    <definedName name="Q2_1_3仙南">#REF!</definedName>
    <definedName name="Q2_1_4大河原HP">#REF!</definedName>
    <definedName name="Q2_1_5村田HP">#REF!</definedName>
    <definedName name="Q2_2_1両HP">#REF!</definedName>
    <definedName name="Q3_2">#REF!</definedName>
    <definedName name="Q4_1_3">#REF!</definedName>
    <definedName name="Q4_1_4">#REF!</definedName>
    <definedName name="Q4_1_5">#REF!</definedName>
    <definedName name="Q4_1_6">#REF!</definedName>
    <definedName name="Q4_1_7">#REF!</definedName>
    <definedName name="Q4_2_3">#REF!</definedName>
    <definedName name="Q4_2_4">#REF!</definedName>
    <definedName name="Q4_2_5">[7]Q4_2_5!$A$1:$AP$58</definedName>
    <definedName name="Q4_2_6">[8]Q4_2_6!$C$1:$E$33</definedName>
    <definedName name="Q4_2_7">#REF!</definedName>
    <definedName name="Q6_1_1全入院Pt">#REF!</definedName>
    <definedName name="Q6_1_3HP">#REF!</definedName>
    <definedName name="Q6_2_3HP">#REF!</definedName>
    <definedName name="s">#REF!</definedName>
    <definedName name="sencount" hidden="1">1</definedName>
    <definedName name="Ｔ">#REF!</definedName>
    <definedName name="TABLE1">#REF!</definedName>
    <definedName name="TAKANO">#REF!</definedName>
    <definedName name="T施設名ﾏｽﾀ">[7]T施設名ﾏｽﾀ!$B$6:$E$93</definedName>
    <definedName name="Ｖ">[4]収支損益!$W$160</definedName>
    <definedName name="W172W363">[5]収支損益!$W$117</definedName>
    <definedName name="Ｙ">[7]Q4_1_5!$A$1:$AV$58</definedName>
    <definedName name="Z_34493CA0_9924_43FC_A4FE_02C1C125D292_.wvu.PrintArea" localSheetId="0" hidden="1">'様式14-1-3（別紙1）'!$A$1:$F$37</definedName>
    <definedName name="Z_34493CA0_9924_43FC_A4FE_02C1C125D292_.wvu.PrintArea" localSheetId="1" hidden="1">'様式14-1-3（別紙2）'!$B$1:$AA$90</definedName>
    <definedName name="Z_34493CA0_9924_43FC_A4FE_02C1C125D292_.wvu.PrintArea" localSheetId="2" hidden="1">'様式14-1-3（別紙3）'!$B$1:$F$33</definedName>
    <definedName name="Z_3B0F4A84_A0B4_4B34_9F25_CC72CB32209F_.wvu.PrintArea" localSheetId="0" hidden="1">'様式14-1-3（別紙1）'!$A$1:$F$37</definedName>
    <definedName name="Z_3B0F4A84_A0B4_4B34_9F25_CC72CB32209F_.wvu.PrintArea" localSheetId="1" hidden="1">'様式14-1-3（別紙2）'!$B$1:$AA$90</definedName>
    <definedName name="Z_3B0F4A84_A0B4_4B34_9F25_CC72CB32209F_.wvu.PrintArea" localSheetId="2" hidden="1">'様式14-1-3（別紙3）'!#REF!</definedName>
    <definedName name="ああああ">[9]Q4_1_5!$A$1:$AV$58</definedName>
    <definedName name="あああああ">#REF!</definedName>
    <definedName name="ああああああ">[10]T施設名ﾏｽﾀ!$B$6:$E$93</definedName>
    <definedName name="あああああああ">#REF!</definedName>
    <definedName name="ああああああああ">[10]Q4_1_5!$A$1:$AV$58</definedName>
    <definedName name="あああああああああ">[10]Q4_2_5!$A$1:$AP$58</definedName>
    <definedName name="インフレ率">#REF!</definedName>
    <definedName name="う">#REF!</definedName>
    <definedName name="うう">#REF!</definedName>
    <definedName name="ううう">#REF!</definedName>
    <definedName name="うううう">[9]Q4_2_5!$A$1:$AP$58</definedName>
    <definedName name="ううううううう">#REF!</definedName>
    <definedName name="うううううううう">#REF!</definedName>
    <definedName name="え">#REF!</definedName>
    <definedName name="オペレーティングCF">#REF!</definedName>
    <definedName name="が">#REF!</definedName>
    <definedName name="ｸﾞﾗﾌ1">#REF!</definedName>
    <definedName name="ｸﾞﾗﾌ外科">#REF!</definedName>
    <definedName name="ｸﾞﾗﾌ眼科">#REF!</definedName>
    <definedName name="ｸﾞﾗﾌ産科">#REF!</definedName>
    <definedName name="ｸﾞﾗﾌ耳鼻科">#REF!</definedName>
    <definedName name="ｸﾞﾗﾌ小児科">#REF!</definedName>
    <definedName name="ｸﾞﾗﾌ整形">#REF!</definedName>
    <definedName name="ｸﾞﾗﾌ内科">#REF!</definedName>
    <definedName name="ｸﾞﾗﾌ泌尿器">#REF!</definedName>
    <definedName name="ｸﾞﾗﾌ皮膚科">#REF!</definedName>
    <definedName name="コスト削減率＿運営">#REF!</definedName>
    <definedName name="コスト削減率＿建設">#REF!</definedName>
    <definedName name="サービス購入費率">#REF!</definedName>
    <definedName name="サービス率">#REF!</definedName>
    <definedName name="その他経費">#REF!</definedName>
    <definedName name="た">#REF!</definedName>
    <definedName name="たかの">#REF!</definedName>
    <definedName name="ﾂ665">[5]収支損益!$Z$68</definedName>
    <definedName name="っっっっｋ">#REF!</definedName>
    <definedName name="ﾄ654">[5]収支損益!$S$69</definedName>
    <definedName name="の">[11]Q4_2_5!$A$1:$AP$58</definedName>
    <definedName name="モデル">#REF!</definedName>
    <definedName name="リスク調整">#REF!</definedName>
    <definedName name="んｎ">#REF!</definedName>
    <definedName name="んんｎ">#REF!</definedName>
    <definedName name="んんん">#REF!</definedName>
    <definedName name="んんんんん">[9]T施設名ﾏｽﾀ!$B$6:$E$93</definedName>
    <definedName name="印刷範囲">#REF!</definedName>
    <definedName name="営業CF">#REF!</definedName>
    <definedName name="営業外収益">#REF!</definedName>
    <definedName name="営業利益">#REF!</definedName>
    <definedName name="下請利益率">#REF!</definedName>
    <definedName name="割引率">#REF!</definedName>
    <definedName name="基準年度収支計画">#REF!</definedName>
    <definedName name="期間①">#REF!</definedName>
    <definedName name="期間②">#REF!</definedName>
    <definedName name="起債金利">#REF!</definedName>
    <definedName name="救急体制点数">[12]基本ﾃﾞｰﾀ!#REF!</definedName>
    <definedName name="金利＿元利均等">#REF!</definedName>
    <definedName name="躯体比率">#REF!</definedName>
    <definedName name="計画交通量">#REF!</definedName>
    <definedName name="建設費増減率">#REF!</definedName>
    <definedName name="県住民税">#REF!</definedName>
    <definedName name="元金＿元金均等">#REF!</definedName>
    <definedName name="元金＿元利均等">#REF!</definedName>
    <definedName name="元利返済前CF">#REF!</definedName>
    <definedName name="減価償却費">#REF!</definedName>
    <definedName name="固定資産税">#REF!</definedName>
    <definedName name="交付税＿1">#REF!</definedName>
    <definedName name="交付税＿10">#REF!</definedName>
    <definedName name="交付税＿19">#REF!</definedName>
    <definedName name="交付税＿2">#REF!</definedName>
    <definedName name="交付税＿21">#REF!</definedName>
    <definedName name="交付税＿3">#REF!</definedName>
    <definedName name="交付税＿34">#REF!</definedName>
    <definedName name="交付税＿4">#REF!</definedName>
    <definedName name="交付税＿5">#REF!</definedName>
    <definedName name="交付税＿6">#REF!</definedName>
    <definedName name="交付税＿7">#REF!</definedName>
    <definedName name="交付税＿8">#REF!</definedName>
    <definedName name="交付税＿9">#REF!</definedName>
    <definedName name="交付税PFI＿1">#REF!</definedName>
    <definedName name="交付税PFI＿10">#REF!</definedName>
    <definedName name="交付税PFI＿19">#REF!</definedName>
    <definedName name="交付税PFI＿2">#REF!</definedName>
    <definedName name="交付税PFI＿21">#REF!</definedName>
    <definedName name="交付税PFI＿22">#REF!</definedName>
    <definedName name="交付税PFI＿3">#REF!</definedName>
    <definedName name="交付税PFI＿34">#REF!</definedName>
    <definedName name="交付税PFI＿36">#REF!</definedName>
    <definedName name="交付税PFI＿37">#REF!</definedName>
    <definedName name="交付税PFI＿4">#REF!</definedName>
    <definedName name="交付税PFI＿5">#REF!</definedName>
    <definedName name="交付税PFI＿6">#REF!</definedName>
    <definedName name="交付税PFI＿7">#REF!</definedName>
    <definedName name="交付税PFI＿8">#REF!</definedName>
    <definedName name="交付税PFI＿9">#REF!</definedName>
    <definedName name="交付税充当率＿単独">#REF!</definedName>
    <definedName name="交付税充当率＿補助">#REF!</definedName>
    <definedName name="交付税従来＿1">#REF!</definedName>
    <definedName name="交付税従来＿10">#REF!</definedName>
    <definedName name="交付税従来＿2">#REF!</definedName>
    <definedName name="交付税従来＿3">#REF!</definedName>
    <definedName name="交付税従来＿4">#REF!</definedName>
    <definedName name="交付税従来＿5">#REF!</definedName>
    <definedName name="交付税従来＿6">#REF!</definedName>
    <definedName name="交付税従来＿7">#REF!</definedName>
    <definedName name="交付税従来＿8">#REF!</definedName>
    <definedName name="交付税従来＿9">#REF!</definedName>
    <definedName name="公共起債＿9">#REF!</definedName>
    <definedName name="高">[11]Q4_1_5!$A$1:$AV$58</definedName>
    <definedName name="最低保障">#REF!</definedName>
    <definedName name="財務CF">#REF!</definedName>
    <definedName name="算定">#REF!</definedName>
    <definedName name="残存価値＿建物">#REF!</definedName>
    <definedName name="残存価値＿設備">#REF!</definedName>
    <definedName name="市住民税">#REF!</definedName>
    <definedName name="市中金利">#REF!</definedName>
    <definedName name="資金調達前CF">#REF!</definedName>
    <definedName name="事業期間">#REF!</definedName>
    <definedName name="事業形態">#REF!</definedName>
    <definedName name="事業税">#REF!</definedName>
    <definedName name="事業方式">#REF!</definedName>
    <definedName name="借入金">#REF!</definedName>
    <definedName name="需要量">#REF!</definedName>
    <definedName name="収益明細">#REF!</definedName>
    <definedName name="出資金">#REF!</definedName>
    <definedName name="出資比率＿PFI">#REF!</definedName>
    <definedName name="処理場＿建物率">#REF!</definedName>
    <definedName name="処理場＿設備率">#REF!</definedName>
    <definedName name="所得課税">#REF!</definedName>
    <definedName name="床">[11]T施設名ﾏｽﾀ!$B$6:$E$93</definedName>
    <definedName name="税引き前当期利益">#REF!</definedName>
    <definedName name="設計・監理料">#REF!</definedName>
    <definedName name="設定条件">#REF!</definedName>
    <definedName name="設備比率">#REF!</definedName>
    <definedName name="損失補てん率">#REF!</definedName>
    <definedName name="耐用年数＿建物">#REF!</definedName>
    <definedName name="耐用年数＿設備">#REF!</definedName>
    <definedName name="長期修繕">#REF!</definedName>
    <definedName name="通行料金">#REF!</definedName>
    <definedName name="登録免許税">#REF!</definedName>
    <definedName name="都市計画税">#REF!</definedName>
    <definedName name="投資">#REF!</definedName>
    <definedName name="投資CF">#REF!</definedName>
    <definedName name="投資年度＿建物">#REF!</definedName>
    <definedName name="投資年度＿設備">#REF!</definedName>
    <definedName name="当期CF">#REF!</definedName>
    <definedName name="当期減価償却費">#REF!</definedName>
    <definedName name="当期利益">#REF!</definedName>
    <definedName name="内部留保＿累積">#REF!</definedName>
    <definedName name="年間交通量">#REF!</definedName>
    <definedName name="年度＿事業着手">#REF!</definedName>
    <definedName name="年度＿操業">#REF!</definedName>
    <definedName name="年齢別人口">#REF!</definedName>
    <definedName name="配当率①">#REF!</definedName>
    <definedName name="配当率②">#REF!</definedName>
    <definedName name="費用明細">#REF!</definedName>
    <definedName name="標準職員数">#REF!</definedName>
    <definedName name="不動産収得税">#REF!</definedName>
    <definedName name="附帯事務費">#REF!</definedName>
    <definedName name="平準化方法">#REF!</definedName>
    <definedName name="返済方法">#REF!</definedName>
    <definedName name="返済方法＿PFI">#REF!</definedName>
    <definedName name="返済方法＿従来">#REF!</definedName>
    <definedName name="法人税">#REF!</definedName>
    <definedName name="要員計画">[5]健診業務!$C$6:$N$34</definedName>
    <definedName name="利率①">#REF!</definedName>
    <definedName name="利率②">#REF!</definedName>
    <definedName name="料金">#REF!</definedName>
    <definedName name="料金②">#REF!</definedName>
    <definedName name="料金収入">#REF!</definedName>
  </definedNames>
  <calcPr calcId="191029"/>
  <customWorkbookViews>
    <customWorkbookView name="整備費内訳" guid="{34493CA0-9924-43FC-A4FE-02C1C125D292}" maximized="1" xWindow="-8" yWindow="-8" windowWidth="1936" windowHeight="1056" activeSheetId="16"/>
    <customWorkbookView name="維持管理費・運営費内訳" guid="{3B0F4A84-A0B4-4B34-9F25-CC72CB32209F}" maximized="1" xWindow="-8" yWindow="-8" windowWidth="1936" windowHeight="1056" activeSheetId="1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7" i="19" l="1"/>
  <c r="E86" i="19" l="1"/>
  <c r="E87" i="19" s="1"/>
  <c r="F83" i="19" l="1"/>
  <c r="F86" i="19" s="1"/>
  <c r="G83" i="19" s="1"/>
  <c r="G86" i="19" s="1"/>
  <c r="G87" i="19" s="1"/>
  <c r="E23" i="16"/>
  <c r="AD17" i="19"/>
  <c r="D40" i="15"/>
  <c r="F87" i="19" l="1"/>
  <c r="H83" i="19"/>
  <c r="H86" i="19" s="1"/>
  <c r="H87" i="19" s="1"/>
  <c r="Z16" i="19"/>
  <c r="I83" i="19" l="1"/>
  <c r="I86" i="19" s="1"/>
  <c r="I87" i="19" s="1"/>
  <c r="D23" i="15"/>
  <c r="J83" i="19" l="1"/>
  <c r="J86" i="19" s="1"/>
  <c r="J87" i="19" s="1"/>
  <c r="E29" i="16"/>
  <c r="E19" i="16"/>
  <c r="E15" i="16"/>
  <c r="E12" i="16"/>
  <c r="E75" i="19"/>
  <c r="E72" i="19"/>
  <c r="E61" i="19"/>
  <c r="E57" i="19"/>
  <c r="E49" i="19"/>
  <c r="E34" i="19"/>
  <c r="E27" i="19"/>
  <c r="E26" i="19" s="1"/>
  <c r="E25" i="19" s="1"/>
  <c r="AA21" i="19"/>
  <c r="AA19" i="19"/>
  <c r="AA17" i="19"/>
  <c r="AD21" i="19"/>
  <c r="AD19" i="19"/>
  <c r="AD11" i="19"/>
  <c r="AA12" i="19"/>
  <c r="AA11" i="19"/>
  <c r="AA9" i="19"/>
  <c r="E20" i="19"/>
  <c r="E18" i="19"/>
  <c r="H10" i="19"/>
  <c r="H8" i="19" s="1"/>
  <c r="D39" i="15"/>
  <c r="D27" i="15"/>
  <c r="D30" i="15"/>
  <c r="D14" i="15"/>
  <c r="D17" i="15" s="1"/>
  <c r="F57" i="19"/>
  <c r="G57" i="19"/>
  <c r="H57" i="19"/>
  <c r="I57" i="19"/>
  <c r="J57" i="19"/>
  <c r="K57" i="19"/>
  <c r="L57" i="19"/>
  <c r="M57" i="19"/>
  <c r="N57" i="19"/>
  <c r="O57" i="19"/>
  <c r="P57" i="19"/>
  <c r="Q57" i="19"/>
  <c r="R57" i="19"/>
  <c r="S57" i="19"/>
  <c r="T57" i="19"/>
  <c r="U57" i="19"/>
  <c r="V57" i="19"/>
  <c r="W57" i="19"/>
  <c r="X57" i="19"/>
  <c r="Y57" i="19"/>
  <c r="Z57" i="19"/>
  <c r="AD13" i="19"/>
  <c r="AD12" i="19"/>
  <c r="AA45" i="19"/>
  <c r="AA46" i="19"/>
  <c r="AA52" i="19"/>
  <c r="AA53" i="19"/>
  <c r="AA54" i="19"/>
  <c r="AA55" i="19"/>
  <c r="AA28" i="19"/>
  <c r="AA29" i="19"/>
  <c r="AA30" i="19"/>
  <c r="AA80" i="19"/>
  <c r="AA78" i="19"/>
  <c r="Z77" i="19"/>
  <c r="Y77" i="19"/>
  <c r="X77" i="19"/>
  <c r="W77" i="19"/>
  <c r="V77" i="19"/>
  <c r="U77" i="19"/>
  <c r="T77" i="19"/>
  <c r="S77" i="19"/>
  <c r="R77" i="19"/>
  <c r="Q77" i="19"/>
  <c r="P77" i="19"/>
  <c r="O77" i="19"/>
  <c r="N77" i="19"/>
  <c r="M77" i="19"/>
  <c r="L77" i="19"/>
  <c r="K77" i="19"/>
  <c r="J77" i="19"/>
  <c r="I77" i="19"/>
  <c r="H77" i="19"/>
  <c r="G77" i="19"/>
  <c r="F77" i="19"/>
  <c r="AA76" i="19"/>
  <c r="Z75" i="19"/>
  <c r="Y75" i="19"/>
  <c r="X75" i="19"/>
  <c r="W75" i="19"/>
  <c r="V75" i="19"/>
  <c r="U75" i="19"/>
  <c r="T75" i="19"/>
  <c r="S75" i="19"/>
  <c r="R75" i="19"/>
  <c r="Q75" i="19"/>
  <c r="P75" i="19"/>
  <c r="O75" i="19"/>
  <c r="N75" i="19"/>
  <c r="M75" i="19"/>
  <c r="L75" i="19"/>
  <c r="K75" i="19"/>
  <c r="J75" i="19"/>
  <c r="I75" i="19"/>
  <c r="H75" i="19"/>
  <c r="G75" i="19"/>
  <c r="F75" i="19"/>
  <c r="AA73" i="19"/>
  <c r="Z72" i="19"/>
  <c r="Y72" i="19"/>
  <c r="X72" i="19"/>
  <c r="W72" i="19"/>
  <c r="V72" i="19"/>
  <c r="U72" i="19"/>
  <c r="T72" i="19"/>
  <c r="S72" i="19"/>
  <c r="R72" i="19"/>
  <c r="Q72" i="19"/>
  <c r="P72" i="19"/>
  <c r="O72" i="19"/>
  <c r="N72" i="19"/>
  <c r="M72" i="19"/>
  <c r="L72" i="19"/>
  <c r="K72" i="19"/>
  <c r="J72" i="19"/>
  <c r="I72" i="19"/>
  <c r="H72" i="19"/>
  <c r="G72" i="19"/>
  <c r="F72" i="19"/>
  <c r="AA70" i="19"/>
  <c r="AA69" i="19"/>
  <c r="AA67" i="19"/>
  <c r="AA66" i="19"/>
  <c r="AA65" i="19"/>
  <c r="AA64" i="19"/>
  <c r="AA63" i="19"/>
  <c r="AA62" i="19"/>
  <c r="Z61" i="19"/>
  <c r="Y61" i="19"/>
  <c r="X61" i="19"/>
  <c r="W61" i="19"/>
  <c r="V61" i="19"/>
  <c r="U61" i="19"/>
  <c r="T61" i="19"/>
  <c r="S61" i="19"/>
  <c r="R61" i="19"/>
  <c r="Q61" i="19"/>
  <c r="P61" i="19"/>
  <c r="O61" i="19"/>
  <c r="N61" i="19"/>
  <c r="M61" i="19"/>
  <c r="L61" i="19"/>
  <c r="K61" i="19"/>
  <c r="J61" i="19"/>
  <c r="I61" i="19"/>
  <c r="H61" i="19"/>
  <c r="G61" i="19"/>
  <c r="F61" i="19"/>
  <c r="AA59" i="19"/>
  <c r="AA58" i="19"/>
  <c r="AA56" i="19"/>
  <c r="AA51" i="19"/>
  <c r="AA50" i="19"/>
  <c r="Z49" i="19"/>
  <c r="Y49" i="19"/>
  <c r="X49" i="19"/>
  <c r="W49" i="19"/>
  <c r="V49" i="19"/>
  <c r="U49" i="19"/>
  <c r="T49" i="19"/>
  <c r="S49" i="19"/>
  <c r="R49" i="19"/>
  <c r="Q49" i="19"/>
  <c r="P49" i="19"/>
  <c r="O49" i="19"/>
  <c r="N49" i="19"/>
  <c r="M49" i="19"/>
  <c r="L49" i="19"/>
  <c r="K49" i="19"/>
  <c r="J49" i="19"/>
  <c r="I49" i="19"/>
  <c r="H49" i="19"/>
  <c r="G49" i="19"/>
  <c r="F49" i="19"/>
  <c r="AA48" i="19"/>
  <c r="AA47" i="19"/>
  <c r="AA44" i="19"/>
  <c r="AA43" i="19"/>
  <c r="AA42" i="19"/>
  <c r="AA41" i="19"/>
  <c r="AA40" i="19"/>
  <c r="AA39" i="19"/>
  <c r="AA38" i="19"/>
  <c r="AA37" i="19"/>
  <c r="AA36" i="19"/>
  <c r="AA35" i="19"/>
  <c r="Z34" i="19"/>
  <c r="Y34" i="19"/>
  <c r="X34" i="19"/>
  <c r="W34" i="19"/>
  <c r="V34" i="19"/>
  <c r="U34" i="19"/>
  <c r="T34" i="19"/>
  <c r="S34" i="19"/>
  <c r="R34" i="19"/>
  <c r="Q34" i="19"/>
  <c r="P34" i="19"/>
  <c r="O34" i="19"/>
  <c r="N34" i="19"/>
  <c r="M34" i="19"/>
  <c r="L34" i="19"/>
  <c r="K34" i="19"/>
  <c r="J34" i="19"/>
  <c r="I34" i="19"/>
  <c r="H34" i="19"/>
  <c r="G34" i="19"/>
  <c r="F34" i="19"/>
  <c r="AA32" i="19"/>
  <c r="AA31" i="19"/>
  <c r="Z27" i="19"/>
  <c r="Z26" i="19" s="1"/>
  <c r="Y27" i="19"/>
  <c r="Y26" i="19" s="1"/>
  <c r="Y25" i="19" s="1"/>
  <c r="X27" i="19"/>
  <c r="X26" i="19" s="1"/>
  <c r="W27" i="19"/>
  <c r="W26" i="19" s="1"/>
  <c r="W25" i="19" s="1"/>
  <c r="V27" i="19"/>
  <c r="V26" i="19" s="1"/>
  <c r="V25" i="19" s="1"/>
  <c r="U27" i="19"/>
  <c r="U26" i="19" s="1"/>
  <c r="U25" i="19" s="1"/>
  <c r="T27" i="19"/>
  <c r="T26" i="19" s="1"/>
  <c r="T25" i="19" s="1"/>
  <c r="S27" i="19"/>
  <c r="S26" i="19" s="1"/>
  <c r="R27" i="19"/>
  <c r="R26" i="19" s="1"/>
  <c r="Q27" i="19"/>
  <c r="Q26" i="19" s="1"/>
  <c r="Q25" i="19" s="1"/>
  <c r="P27" i="19"/>
  <c r="P26" i="19" s="1"/>
  <c r="P25" i="19" s="1"/>
  <c r="O27" i="19"/>
  <c r="O26" i="19" s="1"/>
  <c r="O25" i="19" s="1"/>
  <c r="N27" i="19"/>
  <c r="N26" i="19" s="1"/>
  <c r="N25" i="19" s="1"/>
  <c r="M27" i="19"/>
  <c r="M26" i="19" s="1"/>
  <c r="M25" i="19" s="1"/>
  <c r="L27" i="19"/>
  <c r="L26" i="19" s="1"/>
  <c r="L25" i="19" s="1"/>
  <c r="K27" i="19"/>
  <c r="K26" i="19" s="1"/>
  <c r="K25" i="19" s="1"/>
  <c r="J27" i="19"/>
  <c r="J26" i="19" s="1"/>
  <c r="J25" i="19" s="1"/>
  <c r="I27" i="19"/>
  <c r="I26" i="19" s="1"/>
  <c r="I25" i="19" s="1"/>
  <c r="H27" i="19"/>
  <c r="H26" i="19" s="1"/>
  <c r="G27" i="19"/>
  <c r="G26" i="19" s="1"/>
  <c r="G25" i="19" s="1"/>
  <c r="F27" i="19"/>
  <c r="F26" i="19" s="1"/>
  <c r="Z20" i="19"/>
  <c r="Y20" i="19"/>
  <c r="X20" i="19"/>
  <c r="W20" i="19"/>
  <c r="V20" i="19"/>
  <c r="U20" i="19"/>
  <c r="T20" i="19"/>
  <c r="S20" i="19"/>
  <c r="R20" i="19"/>
  <c r="Q20" i="19"/>
  <c r="P20" i="19"/>
  <c r="O20" i="19"/>
  <c r="N20" i="19"/>
  <c r="M20" i="19"/>
  <c r="L20" i="19"/>
  <c r="K20" i="19"/>
  <c r="J20" i="19"/>
  <c r="I20" i="19"/>
  <c r="H20" i="19"/>
  <c r="G20" i="19"/>
  <c r="F20" i="19"/>
  <c r="Z18" i="19"/>
  <c r="Y18" i="19"/>
  <c r="X18" i="19"/>
  <c r="W18" i="19"/>
  <c r="V18" i="19"/>
  <c r="U18" i="19"/>
  <c r="T18" i="19"/>
  <c r="S18" i="19"/>
  <c r="R18" i="19"/>
  <c r="Q18" i="19"/>
  <c r="P18" i="19"/>
  <c r="O18" i="19"/>
  <c r="N18" i="19"/>
  <c r="M18" i="19"/>
  <c r="L18" i="19"/>
  <c r="K18" i="19"/>
  <c r="J18" i="19"/>
  <c r="I18" i="19"/>
  <c r="H18" i="19"/>
  <c r="G18" i="19"/>
  <c r="F18" i="19"/>
  <c r="Y16" i="19"/>
  <c r="X16" i="19"/>
  <c r="W16" i="19"/>
  <c r="V16" i="19"/>
  <c r="U16" i="19"/>
  <c r="T16" i="19"/>
  <c r="S16" i="19"/>
  <c r="R16" i="19"/>
  <c r="Q16" i="19"/>
  <c r="P16" i="19"/>
  <c r="O16" i="19"/>
  <c r="N16" i="19"/>
  <c r="M16" i="19"/>
  <c r="L16" i="19"/>
  <c r="K16" i="19"/>
  <c r="J16" i="19"/>
  <c r="I16" i="19"/>
  <c r="H16" i="19"/>
  <c r="G16" i="19"/>
  <c r="F16" i="19"/>
  <c r="E16" i="19"/>
  <c r="AA14" i="19"/>
  <c r="AA13" i="19"/>
  <c r="Z10" i="19"/>
  <c r="Z8" i="19" s="1"/>
  <c r="Y10" i="19"/>
  <c r="Y8" i="19" s="1"/>
  <c r="X10" i="19"/>
  <c r="X8" i="19" s="1"/>
  <c r="W10" i="19"/>
  <c r="W8" i="19" s="1"/>
  <c r="V10" i="19"/>
  <c r="V8" i="19" s="1"/>
  <c r="U10" i="19"/>
  <c r="U8" i="19" s="1"/>
  <c r="T10" i="19"/>
  <c r="T8" i="19" s="1"/>
  <c r="S10" i="19"/>
  <c r="S8" i="19" s="1"/>
  <c r="R10" i="19"/>
  <c r="R8" i="19" s="1"/>
  <c r="Q10" i="19"/>
  <c r="Q8" i="19" s="1"/>
  <c r="P10" i="19"/>
  <c r="P8" i="19" s="1"/>
  <c r="O10" i="19"/>
  <c r="O8" i="19" s="1"/>
  <c r="N10" i="19"/>
  <c r="N8" i="19" s="1"/>
  <c r="M10" i="19"/>
  <c r="M8" i="19" s="1"/>
  <c r="L10" i="19"/>
  <c r="L8" i="19" s="1"/>
  <c r="K10" i="19"/>
  <c r="K8" i="19" s="1"/>
  <c r="J10" i="19"/>
  <c r="J8" i="19" s="1"/>
  <c r="I10" i="19"/>
  <c r="I8" i="19" s="1"/>
  <c r="G10" i="19"/>
  <c r="G8" i="19" s="1"/>
  <c r="F10" i="19"/>
  <c r="F8" i="19" s="1"/>
  <c r="E10" i="19"/>
  <c r="E8" i="19" s="1"/>
  <c r="E15" i="19" l="1"/>
  <c r="K15" i="19"/>
  <c r="M71" i="19"/>
  <c r="M89" i="19"/>
  <c r="Y71" i="19"/>
  <c r="Y89" i="19"/>
  <c r="J15" i="19"/>
  <c r="Z15" i="19"/>
  <c r="N71" i="19"/>
  <c r="N89" i="19"/>
  <c r="Z71" i="19"/>
  <c r="Z89" i="19"/>
  <c r="J71" i="19"/>
  <c r="J89" i="19"/>
  <c r="O71" i="19"/>
  <c r="O89" i="19"/>
  <c r="Q71" i="19"/>
  <c r="Q89" i="19"/>
  <c r="F71" i="19"/>
  <c r="F89" i="19"/>
  <c r="R71" i="19"/>
  <c r="R89" i="19"/>
  <c r="E71" i="19"/>
  <c r="E89" i="19"/>
  <c r="G71" i="19"/>
  <c r="G89" i="19"/>
  <c r="H71" i="19"/>
  <c r="H89" i="19"/>
  <c r="T71" i="19"/>
  <c r="T89" i="19"/>
  <c r="I15" i="19"/>
  <c r="U15" i="19"/>
  <c r="I71" i="19"/>
  <c r="I89" i="19"/>
  <c r="U71" i="19"/>
  <c r="U89" i="19"/>
  <c r="P71" i="19"/>
  <c r="P89" i="19"/>
  <c r="S71" i="19"/>
  <c r="S89" i="19"/>
  <c r="V15" i="19"/>
  <c r="V71" i="19"/>
  <c r="V89" i="19"/>
  <c r="K71" i="19"/>
  <c r="K89" i="19"/>
  <c r="W71" i="19"/>
  <c r="W89" i="19"/>
  <c r="L71" i="19"/>
  <c r="L89" i="19"/>
  <c r="X71" i="19"/>
  <c r="X89" i="19"/>
  <c r="G15" i="19"/>
  <c r="S15" i="19"/>
  <c r="H15" i="19"/>
  <c r="T15" i="19"/>
  <c r="W15" i="19"/>
  <c r="L15" i="19"/>
  <c r="X15" i="19"/>
  <c r="M15" i="19"/>
  <c r="Y15" i="19"/>
  <c r="O15" i="19"/>
  <c r="P15" i="19"/>
  <c r="Q15" i="19"/>
  <c r="N15" i="19"/>
  <c r="F15" i="19"/>
  <c r="R15" i="19"/>
  <c r="K83" i="19"/>
  <c r="K86" i="19" s="1"/>
  <c r="K87" i="19" s="1"/>
  <c r="E11" i="16"/>
  <c r="E32" i="16" s="1"/>
  <c r="AA18" i="19"/>
  <c r="AA20" i="19"/>
  <c r="E33" i="19"/>
  <c r="E60" i="19" s="1"/>
  <c r="E68" i="19" s="1"/>
  <c r="AA10" i="19"/>
  <c r="AA57" i="19"/>
  <c r="J33" i="19"/>
  <c r="J60" i="19" s="1"/>
  <c r="J68" i="19" s="1"/>
  <c r="I33" i="19"/>
  <c r="I60" i="19" s="1"/>
  <c r="I68" i="19" s="1"/>
  <c r="O33" i="19"/>
  <c r="O60" i="19" s="1"/>
  <c r="O68" i="19" s="1"/>
  <c r="U33" i="19"/>
  <c r="U60" i="19" s="1"/>
  <c r="U68" i="19" s="1"/>
  <c r="P33" i="19"/>
  <c r="P60" i="19" s="1"/>
  <c r="P68" i="19" s="1"/>
  <c r="H33" i="19"/>
  <c r="N33" i="19"/>
  <c r="N60" i="19" s="1"/>
  <c r="N68" i="19" s="1"/>
  <c r="T33" i="19"/>
  <c r="T60" i="19" s="1"/>
  <c r="T68" i="19" s="1"/>
  <c r="Z33" i="19"/>
  <c r="V33" i="19"/>
  <c r="V60" i="19" s="1"/>
  <c r="V68" i="19" s="1"/>
  <c r="K33" i="19"/>
  <c r="K60" i="19" s="1"/>
  <c r="K68" i="19" s="1"/>
  <c r="Q33" i="19"/>
  <c r="Q60" i="19" s="1"/>
  <c r="Q68" i="19" s="1"/>
  <c r="W33" i="19"/>
  <c r="W60" i="19" s="1"/>
  <c r="W68" i="19" s="1"/>
  <c r="L33" i="19"/>
  <c r="L60" i="19" s="1"/>
  <c r="L68" i="19" s="1"/>
  <c r="R33" i="19"/>
  <c r="X33" i="19"/>
  <c r="G33" i="19"/>
  <c r="G60" i="19" s="1"/>
  <c r="G68" i="19" s="1"/>
  <c r="M33" i="19"/>
  <c r="M60" i="19" s="1"/>
  <c r="M68" i="19" s="1"/>
  <c r="S33" i="19"/>
  <c r="Y33" i="19"/>
  <c r="Y60" i="19" s="1"/>
  <c r="Y68" i="19" s="1"/>
  <c r="X25" i="19"/>
  <c r="S25" i="19"/>
  <c r="H25" i="19"/>
  <c r="Z25" i="19"/>
  <c r="AA77" i="19"/>
  <c r="AA61" i="19"/>
  <c r="AA75" i="19"/>
  <c r="AA34" i="19"/>
  <c r="AA27" i="19"/>
  <c r="F25" i="19"/>
  <c r="AA8" i="19"/>
  <c r="R25" i="19"/>
  <c r="AA26" i="19"/>
  <c r="AA72" i="19"/>
  <c r="AA16" i="19"/>
  <c r="AA49" i="19"/>
  <c r="F33" i="19"/>
  <c r="AA71" i="19" l="1"/>
  <c r="AA15" i="19"/>
  <c r="E88" i="19"/>
  <c r="E90" i="19" s="1"/>
  <c r="Q74" i="19"/>
  <c r="Q79" i="19" s="1"/>
  <c r="Q81" i="19" s="1"/>
  <c r="Q82" i="19" s="1"/>
  <c r="Q88" i="19"/>
  <c r="Q90" i="19" s="1"/>
  <c r="K74" i="19"/>
  <c r="K79" i="19" s="1"/>
  <c r="K81" i="19" s="1"/>
  <c r="K82" i="19" s="1"/>
  <c r="K88" i="19"/>
  <c r="K90" i="19" s="1"/>
  <c r="V74" i="19"/>
  <c r="V79" i="19" s="1"/>
  <c r="V81" i="19" s="1"/>
  <c r="V82" i="19" s="1"/>
  <c r="V88" i="19"/>
  <c r="V90" i="19" s="1"/>
  <c r="E74" i="19"/>
  <c r="E79" i="19" s="1"/>
  <c r="E81" i="19" s="1"/>
  <c r="E82" i="19" s="1"/>
  <c r="Y74" i="19"/>
  <c r="Y79" i="19" s="1"/>
  <c r="Y81" i="19" s="1"/>
  <c r="Y82" i="19" s="1"/>
  <c r="Y88" i="19"/>
  <c r="Y90" i="19" s="1"/>
  <c r="T74" i="19"/>
  <c r="T79" i="19" s="1"/>
  <c r="T81" i="19" s="1"/>
  <c r="T82" i="19" s="1"/>
  <c r="T88" i="19"/>
  <c r="T90" i="19" s="1"/>
  <c r="N74" i="19"/>
  <c r="N79" i="19" s="1"/>
  <c r="N81" i="19" s="1"/>
  <c r="N82" i="19" s="1"/>
  <c r="N88" i="19"/>
  <c r="N90" i="19" s="1"/>
  <c r="M74" i="19"/>
  <c r="M79" i="19" s="1"/>
  <c r="M81" i="19" s="1"/>
  <c r="M82" i="19" s="1"/>
  <c r="M88" i="19"/>
  <c r="M90" i="19" s="1"/>
  <c r="G74" i="19"/>
  <c r="G79" i="19" s="1"/>
  <c r="G81" i="19" s="1"/>
  <c r="G82" i="19" s="1"/>
  <c r="G88" i="19"/>
  <c r="G90" i="19" s="1"/>
  <c r="P74" i="19"/>
  <c r="P79" i="19" s="1"/>
  <c r="P81" i="19" s="1"/>
  <c r="P82" i="19" s="1"/>
  <c r="P88" i="19"/>
  <c r="P90" i="19" s="1"/>
  <c r="U74" i="19"/>
  <c r="U79" i="19" s="1"/>
  <c r="U81" i="19" s="1"/>
  <c r="U82" i="19" s="1"/>
  <c r="U88" i="19"/>
  <c r="U90" i="19" s="1"/>
  <c r="O74" i="19"/>
  <c r="O79" i="19" s="1"/>
  <c r="O81" i="19" s="1"/>
  <c r="O82" i="19" s="1"/>
  <c r="O88" i="19"/>
  <c r="O90" i="19" s="1"/>
  <c r="L74" i="19"/>
  <c r="L79" i="19" s="1"/>
  <c r="L81" i="19" s="1"/>
  <c r="L82" i="19" s="1"/>
  <c r="L88" i="19"/>
  <c r="L90" i="19" s="1"/>
  <c r="I74" i="19"/>
  <c r="I79" i="19" s="1"/>
  <c r="I81" i="19" s="1"/>
  <c r="I82" i="19" s="1"/>
  <c r="I88" i="19"/>
  <c r="I90" i="19" s="1"/>
  <c r="W74" i="19"/>
  <c r="W79" i="19" s="1"/>
  <c r="W81" i="19" s="1"/>
  <c r="W82" i="19" s="1"/>
  <c r="W88" i="19"/>
  <c r="W90" i="19" s="1"/>
  <c r="J74" i="19"/>
  <c r="J79" i="19" s="1"/>
  <c r="J81" i="19" s="1"/>
  <c r="J82" i="19" s="1"/>
  <c r="J88" i="19"/>
  <c r="J90" i="19" s="1"/>
  <c r="L83" i="19"/>
  <c r="L86" i="19" s="1"/>
  <c r="L87" i="19" s="1"/>
  <c r="AA25" i="19"/>
  <c r="X60" i="19"/>
  <c r="X68" i="19" s="1"/>
  <c r="H60" i="19"/>
  <c r="H68" i="19" s="1"/>
  <c r="R60" i="19"/>
  <c r="R68" i="19" s="1"/>
  <c r="Z60" i="19"/>
  <c r="Z68" i="19" s="1"/>
  <c r="S60" i="19"/>
  <c r="S68" i="19" s="1"/>
  <c r="AA33" i="19"/>
  <c r="F60" i="19"/>
  <c r="F68" i="19" s="1"/>
  <c r="F74" i="19" l="1"/>
  <c r="F79" i="19" s="1"/>
  <c r="F81" i="19" s="1"/>
  <c r="F82" i="19" s="1"/>
  <c r="F88" i="19"/>
  <c r="F90" i="19" s="1"/>
  <c r="S74" i="19"/>
  <c r="S79" i="19" s="1"/>
  <c r="S81" i="19" s="1"/>
  <c r="S82" i="19" s="1"/>
  <c r="S88" i="19"/>
  <c r="S90" i="19" s="1"/>
  <c r="H74" i="19"/>
  <c r="H79" i="19" s="1"/>
  <c r="H81" i="19" s="1"/>
  <c r="H82" i="19" s="1"/>
  <c r="H88" i="19"/>
  <c r="H90" i="19" s="1"/>
  <c r="X74" i="19"/>
  <c r="X79" i="19" s="1"/>
  <c r="X81" i="19" s="1"/>
  <c r="X82" i="19" s="1"/>
  <c r="X88" i="19"/>
  <c r="X90" i="19" s="1"/>
  <c r="Z74" i="19"/>
  <c r="Z79" i="19" s="1"/>
  <c r="Z81" i="19" s="1"/>
  <c r="Z82" i="19" s="1"/>
  <c r="Z88" i="19"/>
  <c r="Z90" i="19" s="1"/>
  <c r="R74" i="19"/>
  <c r="R79" i="19" s="1"/>
  <c r="R81" i="19" s="1"/>
  <c r="R82" i="19" s="1"/>
  <c r="R88" i="19"/>
  <c r="R90" i="19" s="1"/>
  <c r="M83" i="19"/>
  <c r="M86" i="19" s="1"/>
  <c r="M87" i="19" s="1"/>
  <c r="H32" i="16"/>
  <c r="AA60" i="19"/>
  <c r="N83" i="19" l="1"/>
  <c r="N86" i="19" s="1"/>
  <c r="N87" i="19" s="1"/>
  <c r="AA82" i="19"/>
  <c r="AA68" i="19"/>
  <c r="O83" i="19" l="1"/>
  <c r="O86" i="19" s="1"/>
  <c r="O87" i="19" s="1"/>
  <c r="AA74" i="19"/>
  <c r="P83" i="19" l="1"/>
  <c r="P86" i="19" s="1"/>
  <c r="P87" i="19" s="1"/>
  <c r="AA79" i="19"/>
  <c r="Q83" i="19" l="1"/>
  <c r="Q86" i="19" s="1"/>
  <c r="Q87" i="19" s="1"/>
  <c r="AA81" i="19"/>
  <c r="R83" i="19" l="1"/>
  <c r="R86" i="19" s="1"/>
  <c r="R87" i="19" s="1"/>
  <c r="S83" i="19" l="1"/>
  <c r="S86" i="19" s="1"/>
  <c r="S87" i="19" s="1"/>
  <c r="T83" i="19" l="1"/>
  <c r="T86" i="19" s="1"/>
  <c r="T87" i="19" s="1"/>
  <c r="U83" i="19" l="1"/>
  <c r="U86" i="19" s="1"/>
  <c r="U87" i="19" s="1"/>
  <c r="V83" i="19" l="1"/>
  <c r="V86" i="19" s="1"/>
  <c r="V87" i="19" s="1"/>
  <c r="W83" i="19" l="1"/>
  <c r="W86" i="19" s="1"/>
  <c r="W87" i="19" s="1"/>
  <c r="X83" i="19" l="1"/>
  <c r="X86" i="19" s="1"/>
  <c r="X87" i="19" s="1"/>
  <c r="Y83" i="19" l="1"/>
  <c r="Y86" i="19" s="1"/>
  <c r="Y87" i="19" s="1"/>
  <c r="Z83" i="19" l="1"/>
  <c r="Z86" i="19" s="1"/>
  <c r="Z87" i="19" l="1"/>
</calcChain>
</file>

<file path=xl/sharedStrings.xml><?xml version="1.0" encoding="utf-8"?>
<sst xmlns="http://schemas.openxmlformats.org/spreadsheetml/2006/main" count="242" uniqueCount="173">
  <si>
    <t>合　計</t>
  </si>
  <si>
    <t>　</t>
    <phoneticPr fontId="19"/>
  </si>
  <si>
    <t>公租公課</t>
    <rPh sb="0" eb="4">
      <t>コウソコウカ</t>
    </rPh>
    <phoneticPr fontId="19"/>
  </si>
  <si>
    <t>管理・修繕費</t>
    <rPh sb="0" eb="2">
      <t>カンリ</t>
    </rPh>
    <rPh sb="3" eb="6">
      <t>シュウゼンヒ</t>
    </rPh>
    <phoneticPr fontId="18"/>
  </si>
  <si>
    <t>保険料等</t>
    <rPh sb="0" eb="3">
      <t>ホケンリョウ</t>
    </rPh>
    <rPh sb="3" eb="4">
      <t>トウ</t>
    </rPh>
    <phoneticPr fontId="19"/>
  </si>
  <si>
    <t>販売促進費</t>
    <rPh sb="0" eb="5">
      <t>ハンバイソクシンヒ</t>
    </rPh>
    <phoneticPr fontId="19"/>
  </si>
  <si>
    <t>10.特別損失</t>
    <rPh sb="3" eb="5">
      <t>トクベツ</t>
    </rPh>
    <rPh sb="5" eb="7">
      <t>ソンシツ</t>
    </rPh>
    <phoneticPr fontId="19"/>
  </si>
  <si>
    <t>09.特別利益</t>
    <rPh sb="3" eb="5">
      <t>トクベツ</t>
    </rPh>
    <rPh sb="5" eb="7">
      <t>リエキ</t>
    </rPh>
    <phoneticPr fontId="19"/>
  </si>
  <si>
    <t>08.経常利益</t>
    <rPh sb="3" eb="7">
      <t>ケイジョウリエキ</t>
    </rPh>
    <phoneticPr fontId="19"/>
  </si>
  <si>
    <t>05.営業利益</t>
    <rPh sb="5" eb="7">
      <t>リエキ</t>
    </rPh>
    <phoneticPr fontId="19"/>
  </si>
  <si>
    <t>04.販売費及び一般管理費</t>
    <rPh sb="3" eb="6">
      <t>ハンバイヒ</t>
    </rPh>
    <rPh sb="6" eb="7">
      <t>オヨ</t>
    </rPh>
    <rPh sb="8" eb="10">
      <t>イッパン</t>
    </rPh>
    <rPh sb="10" eb="13">
      <t>カンリヒ</t>
    </rPh>
    <phoneticPr fontId="19"/>
  </si>
  <si>
    <t>03.売上総利益</t>
    <rPh sb="3" eb="5">
      <t>ウリアゲ</t>
    </rPh>
    <rPh sb="5" eb="8">
      <t>ソウリエキ</t>
    </rPh>
    <phoneticPr fontId="19"/>
  </si>
  <si>
    <t>11.税引前当期純利益</t>
    <rPh sb="3" eb="5">
      <t>ゼイビキ</t>
    </rPh>
    <rPh sb="5" eb="6">
      <t>マエ</t>
    </rPh>
    <rPh sb="6" eb="8">
      <t>トウキ</t>
    </rPh>
    <rPh sb="8" eb="11">
      <t>ジュンリエキ</t>
    </rPh>
    <phoneticPr fontId="19"/>
  </si>
  <si>
    <t>06.営業外収益</t>
    <rPh sb="6" eb="8">
      <t>シュウエキ</t>
    </rPh>
    <phoneticPr fontId="19"/>
  </si>
  <si>
    <t>7-1. 支払利息</t>
    <rPh sb="5" eb="7">
      <t>シハライ</t>
    </rPh>
    <rPh sb="7" eb="9">
      <t>リソク</t>
    </rPh>
    <phoneticPr fontId="19"/>
  </si>
  <si>
    <t>07.営業外費用</t>
    <phoneticPr fontId="19"/>
  </si>
  <si>
    <t>2-1. 公募対象公園施設</t>
    <rPh sb="5" eb="7">
      <t>コウボ</t>
    </rPh>
    <rPh sb="7" eb="9">
      <t>タイショウ</t>
    </rPh>
    <rPh sb="9" eb="11">
      <t>コウエン</t>
    </rPh>
    <rPh sb="11" eb="13">
      <t>シセツ</t>
    </rPh>
    <phoneticPr fontId="19"/>
  </si>
  <si>
    <t>資産譲渡益</t>
    <rPh sb="0" eb="2">
      <t>シサン</t>
    </rPh>
    <rPh sb="2" eb="5">
      <t>ジョウトエキ</t>
    </rPh>
    <phoneticPr fontId="19"/>
  </si>
  <si>
    <t>広告宣伝費</t>
    <rPh sb="0" eb="2">
      <t>コウコク</t>
    </rPh>
    <rPh sb="2" eb="5">
      <t>センデンヒ</t>
    </rPh>
    <phoneticPr fontId="19"/>
  </si>
  <si>
    <t>減価償却費</t>
    <rPh sb="0" eb="2">
      <t>ゲンカ</t>
    </rPh>
    <rPh sb="2" eb="4">
      <t>ショウキャク</t>
    </rPh>
    <rPh sb="4" eb="5">
      <t>ヒ</t>
    </rPh>
    <phoneticPr fontId="18"/>
  </si>
  <si>
    <t>02.売上原価</t>
    <rPh sb="3" eb="5">
      <t>ウリアゲ</t>
    </rPh>
    <rPh sb="5" eb="7">
      <t>ゲンカ</t>
    </rPh>
    <phoneticPr fontId="19"/>
  </si>
  <si>
    <t>01.売上高</t>
    <rPh sb="3" eb="5">
      <t>ウリアゲ</t>
    </rPh>
    <rPh sb="5" eb="6">
      <t>ダカ</t>
    </rPh>
    <phoneticPr fontId="19"/>
  </si>
  <si>
    <t>支払利息（銀行借入）</t>
    <rPh sb="2" eb="4">
      <t>リソク</t>
    </rPh>
    <rPh sb="5" eb="7">
      <t>ギンコウ</t>
    </rPh>
    <rPh sb="7" eb="9">
      <t>カリイレ</t>
    </rPh>
    <phoneticPr fontId="19"/>
  </si>
  <si>
    <t>１）初期投資額</t>
    <rPh sb="2" eb="6">
      <t>ショキトウシ</t>
    </rPh>
    <rPh sb="6" eb="7">
      <t>ガク</t>
    </rPh>
    <phoneticPr fontId="25"/>
  </si>
  <si>
    <t>金額</t>
    <rPh sb="0" eb="2">
      <t>キンガク</t>
    </rPh>
    <phoneticPr fontId="25"/>
  </si>
  <si>
    <t>備考</t>
    <rPh sb="0" eb="2">
      <t>ビコウ</t>
    </rPh>
    <phoneticPr fontId="25"/>
  </si>
  <si>
    <t>公募対象公園施設の設計費</t>
    <rPh sb="0" eb="8">
      <t>コウボタイショウコウエンシセツ</t>
    </rPh>
    <rPh sb="9" eb="11">
      <t>セッケイ</t>
    </rPh>
    <rPh sb="11" eb="12">
      <t>ヒ</t>
    </rPh>
    <phoneticPr fontId="25"/>
  </si>
  <si>
    <t>公募対象公園施設の整備費</t>
    <rPh sb="0" eb="8">
      <t>コウボタイショウコウエンシセツ</t>
    </rPh>
    <rPh sb="9" eb="12">
      <t>セイビヒ</t>
    </rPh>
    <phoneticPr fontId="25"/>
  </si>
  <si>
    <t>利便増進施設の整備費</t>
    <rPh sb="0" eb="6">
      <t>リベンゾウシンシセツ</t>
    </rPh>
    <rPh sb="7" eb="10">
      <t>セイビヒ</t>
    </rPh>
    <phoneticPr fontId="25"/>
  </si>
  <si>
    <t>事業者の開業に要する諸費用</t>
    <rPh sb="0" eb="3">
      <t>ジギョウシャ</t>
    </rPh>
    <rPh sb="4" eb="6">
      <t>カイギョウ</t>
    </rPh>
    <rPh sb="7" eb="8">
      <t>ヨウ</t>
    </rPh>
    <rPh sb="10" eb="13">
      <t>ショヒヨウ</t>
    </rPh>
    <phoneticPr fontId="25"/>
  </si>
  <si>
    <t>その他</t>
    <rPh sb="2" eb="3">
      <t>タ</t>
    </rPh>
    <phoneticPr fontId="25"/>
  </si>
  <si>
    <t>合計</t>
    <rPh sb="0" eb="2">
      <t>ゴウケイ</t>
    </rPh>
    <phoneticPr fontId="25"/>
  </si>
  <si>
    <t>２）資金調達</t>
    <rPh sb="2" eb="6">
      <t>シキンチョウタツ</t>
    </rPh>
    <phoneticPr fontId="25"/>
  </si>
  <si>
    <t>事業者負担額</t>
    <rPh sb="0" eb="6">
      <t>ジギョウシャフタンガク</t>
    </rPh>
    <phoneticPr fontId="25"/>
  </si>
  <si>
    <t>・借入金</t>
    <rPh sb="1" eb="4">
      <t>カリイレキン</t>
    </rPh>
    <phoneticPr fontId="25"/>
  </si>
  <si>
    <t>【注意事項】</t>
    <rPh sb="1" eb="5">
      <t>チュウイジコウ</t>
    </rPh>
    <phoneticPr fontId="25"/>
  </si>
  <si>
    <t>項目</t>
    <rPh sb="0" eb="2">
      <t>コウモク</t>
    </rPh>
    <phoneticPr fontId="19"/>
  </si>
  <si>
    <t>＊</t>
    <phoneticPr fontId="19"/>
  </si>
  <si>
    <t xml:space="preserve">＊
</t>
    <phoneticPr fontId="19"/>
  </si>
  <si>
    <t>原則としてＡ４判１枚に記入してください。</t>
    <rPh sb="0" eb="2">
      <t>ゲンソク</t>
    </rPh>
    <rPh sb="7" eb="8">
      <t>バン</t>
    </rPh>
    <phoneticPr fontId="19"/>
  </si>
  <si>
    <t>1-1. 収益事業等による収入</t>
    <rPh sb="5" eb="9">
      <t>シュウエキジギョウ</t>
    </rPh>
    <rPh sb="9" eb="10">
      <t>トウ</t>
    </rPh>
    <rPh sb="13" eb="15">
      <t>シュウニュウ</t>
    </rPh>
    <phoneticPr fontId="19"/>
  </si>
  <si>
    <t>公募対象公園施設における収入</t>
    <rPh sb="0" eb="8">
      <t>コウボタイショウコウエンシセツ</t>
    </rPh>
    <rPh sb="12" eb="14">
      <t>シュウニュウ</t>
    </rPh>
    <phoneticPr fontId="18"/>
  </si>
  <si>
    <t>13.税引後当期利益</t>
    <rPh sb="3" eb="6">
      <t>ゼイビキゴ</t>
    </rPh>
    <rPh sb="6" eb="8">
      <t>トウキ</t>
    </rPh>
    <rPh sb="8" eb="10">
      <t>リエキ</t>
    </rPh>
    <phoneticPr fontId="18"/>
  </si>
  <si>
    <t>【注意事項】</t>
    <rPh sb="1" eb="5">
      <t>チュウイジコウ</t>
    </rPh>
    <phoneticPr fontId="18"/>
  </si>
  <si>
    <t>テナント収入</t>
    <rPh sb="4" eb="6">
      <t>シュウニュウ</t>
    </rPh>
    <phoneticPr fontId="19"/>
  </si>
  <si>
    <t>イベント収入</t>
    <rPh sb="4" eb="6">
      <t>シュウニュウ</t>
    </rPh>
    <phoneticPr fontId="19"/>
  </si>
  <si>
    <t>Ⅰ資金計画表</t>
    <rPh sb="1" eb="3">
      <t>シキン</t>
    </rPh>
    <rPh sb="3" eb="5">
      <t>ケイカク</t>
    </rPh>
    <rPh sb="5" eb="6">
      <t>ヒョウ</t>
    </rPh>
    <phoneticPr fontId="19"/>
  </si>
  <si>
    <t>01.投資額</t>
    <rPh sb="3" eb="5">
      <t>トウシ</t>
    </rPh>
    <rPh sb="5" eb="6">
      <t>ガク</t>
    </rPh>
    <phoneticPr fontId="19"/>
  </si>
  <si>
    <t>1-2.施設に関する投資</t>
    <rPh sb="4" eb="6">
      <t>シセツ</t>
    </rPh>
    <rPh sb="7" eb="8">
      <t>カン</t>
    </rPh>
    <rPh sb="10" eb="12">
      <t>トウシ</t>
    </rPh>
    <phoneticPr fontId="19"/>
  </si>
  <si>
    <t>公募対象公園施設</t>
    <rPh sb="0" eb="2">
      <t>コウボ</t>
    </rPh>
    <rPh sb="2" eb="4">
      <t>タイショウ</t>
    </rPh>
    <rPh sb="4" eb="6">
      <t>コウエン</t>
    </rPh>
    <rPh sb="6" eb="8">
      <t>シセツ</t>
    </rPh>
    <phoneticPr fontId="19"/>
  </si>
  <si>
    <t>特定公園施設</t>
    <rPh sb="0" eb="2">
      <t>トクテイ</t>
    </rPh>
    <rPh sb="2" eb="4">
      <t>コウエン</t>
    </rPh>
    <rPh sb="4" eb="6">
      <t>シセツ</t>
    </rPh>
    <phoneticPr fontId="19"/>
  </si>
  <si>
    <t>02.資金調達額</t>
    <rPh sb="3" eb="5">
      <t>シキン</t>
    </rPh>
    <rPh sb="5" eb="7">
      <t>チョウタツ</t>
    </rPh>
    <rPh sb="7" eb="8">
      <t>ガク</t>
    </rPh>
    <phoneticPr fontId="19"/>
  </si>
  <si>
    <t>2-1.自己資本</t>
    <rPh sb="4" eb="8">
      <t>ジコシホン</t>
    </rPh>
    <phoneticPr fontId="19"/>
  </si>
  <si>
    <t>2-2.他人資本</t>
    <rPh sb="4" eb="6">
      <t>タニン</t>
    </rPh>
    <rPh sb="6" eb="8">
      <t>シホン</t>
    </rPh>
    <phoneticPr fontId="19"/>
  </si>
  <si>
    <t>銀行借入</t>
    <rPh sb="2" eb="4">
      <t>カリイレ</t>
    </rPh>
    <phoneticPr fontId="19"/>
  </si>
  <si>
    <t>2-3.その他</t>
    <rPh sb="6" eb="7">
      <t>タ</t>
    </rPh>
    <phoneticPr fontId="19"/>
  </si>
  <si>
    <t>（千円・税込）</t>
    <rPh sb="1" eb="2">
      <t>セン</t>
    </rPh>
    <rPh sb="2" eb="3">
      <t>エン</t>
    </rPh>
    <rPh sb="4" eb="6">
      <t>ゼイコミ</t>
    </rPh>
    <phoneticPr fontId="19"/>
  </si>
  <si>
    <t>Ⅱ事業収支計画表</t>
    <rPh sb="1" eb="3">
      <t>ジギョウ</t>
    </rPh>
    <rPh sb="3" eb="5">
      <t>シュウシ</t>
    </rPh>
    <rPh sb="5" eb="7">
      <t>ケイカク</t>
    </rPh>
    <rPh sb="7" eb="8">
      <t>ヒョウ</t>
    </rPh>
    <phoneticPr fontId="19"/>
  </si>
  <si>
    <t>（千円・税込）</t>
    <rPh sb="1" eb="3">
      <t>センエン</t>
    </rPh>
    <rPh sb="4" eb="6">
      <t>ゼイコミ</t>
    </rPh>
    <phoneticPr fontId="25"/>
  </si>
  <si>
    <t>市の特定公園施設設計・整備費負担</t>
    <rPh sb="0" eb="1">
      <t>シ</t>
    </rPh>
    <rPh sb="2" eb="8">
      <t>トクテイコウエンシセツ</t>
    </rPh>
    <rPh sb="8" eb="10">
      <t>セッケイ</t>
    </rPh>
    <rPh sb="11" eb="16">
      <t>セイビヒ</t>
    </rPh>
    <phoneticPr fontId="18"/>
  </si>
  <si>
    <t>仕入</t>
    <rPh sb="0" eb="2">
      <t>シイレ</t>
    </rPh>
    <phoneticPr fontId="19"/>
  </si>
  <si>
    <t>イベント催事費</t>
    <rPh sb="4" eb="6">
      <t>サイジ</t>
    </rPh>
    <rPh sb="6" eb="7">
      <t>ヒ</t>
    </rPh>
    <phoneticPr fontId="19"/>
  </si>
  <si>
    <t>開業準備費</t>
    <rPh sb="0" eb="5">
      <t>カイギョウジュンビヒ</t>
    </rPh>
    <phoneticPr fontId="18"/>
  </si>
  <si>
    <t>原状回復費</t>
    <rPh sb="0" eb="4">
      <t>ゲンジョウカイフク</t>
    </rPh>
    <rPh sb="4" eb="5">
      <t>ヒ</t>
    </rPh>
    <phoneticPr fontId="19"/>
  </si>
  <si>
    <t>事前調査費</t>
    <rPh sb="0" eb="5">
      <t>ジゼンチョウサヒ</t>
    </rPh>
    <phoneticPr fontId="19"/>
  </si>
  <si>
    <t>設計費</t>
    <rPh sb="0" eb="3">
      <t>セッケイヒ</t>
    </rPh>
    <phoneticPr fontId="19"/>
  </si>
  <si>
    <t>工事監理費</t>
    <rPh sb="0" eb="5">
      <t>コウジカンリヒ</t>
    </rPh>
    <phoneticPr fontId="19"/>
  </si>
  <si>
    <t>施設整備費</t>
    <rPh sb="0" eb="5">
      <t>シセツセイビヒ</t>
    </rPh>
    <phoneticPr fontId="19"/>
  </si>
  <si>
    <t>金額</t>
    <rPh sb="0" eb="2">
      <t>キンガク</t>
    </rPh>
    <phoneticPr fontId="19"/>
  </si>
  <si>
    <t>備考</t>
    <rPh sb="0" eb="2">
      <t>ビコウ</t>
    </rPh>
    <phoneticPr fontId="19"/>
  </si>
  <si>
    <t>（千円・税込）</t>
    <rPh sb="1" eb="3">
      <t>センエン</t>
    </rPh>
    <rPh sb="4" eb="6">
      <t>ゼイコミ</t>
    </rPh>
    <phoneticPr fontId="19"/>
  </si>
  <si>
    <t>合計</t>
    <rPh sb="0" eb="2">
      <t>ゴウケイ</t>
    </rPh>
    <phoneticPr fontId="19"/>
  </si>
  <si>
    <t>営業1年目</t>
    <rPh sb="0" eb="2">
      <t>エイギョウ</t>
    </rPh>
    <rPh sb="3" eb="5">
      <t>ネンメ</t>
    </rPh>
    <phoneticPr fontId="18"/>
  </si>
  <si>
    <t>営業2年目</t>
    <rPh sb="0" eb="2">
      <t>エイギョウ</t>
    </rPh>
    <rPh sb="3" eb="5">
      <t>ネンメ</t>
    </rPh>
    <phoneticPr fontId="18"/>
  </si>
  <si>
    <t>営業3年目</t>
    <rPh sb="0" eb="2">
      <t>エイギョウ</t>
    </rPh>
    <rPh sb="3" eb="5">
      <t>ネンメ</t>
    </rPh>
    <phoneticPr fontId="18"/>
  </si>
  <si>
    <t>営業4年目</t>
    <rPh sb="0" eb="2">
      <t>エイギョウ</t>
    </rPh>
    <rPh sb="3" eb="5">
      <t>ネンメ</t>
    </rPh>
    <phoneticPr fontId="18"/>
  </si>
  <si>
    <t>営業5年目</t>
    <rPh sb="0" eb="2">
      <t>エイギョウ</t>
    </rPh>
    <rPh sb="3" eb="5">
      <t>ネンメ</t>
    </rPh>
    <phoneticPr fontId="18"/>
  </si>
  <si>
    <t>営業6年目</t>
    <rPh sb="0" eb="2">
      <t>エイギョウ</t>
    </rPh>
    <rPh sb="3" eb="5">
      <t>ネンメ</t>
    </rPh>
    <phoneticPr fontId="18"/>
  </si>
  <si>
    <t>営業7年目</t>
    <rPh sb="0" eb="2">
      <t>エイギョウ</t>
    </rPh>
    <rPh sb="3" eb="5">
      <t>ネンメ</t>
    </rPh>
    <phoneticPr fontId="18"/>
  </si>
  <si>
    <t>営業8年目</t>
    <rPh sb="0" eb="2">
      <t>エイギョウ</t>
    </rPh>
    <rPh sb="3" eb="5">
      <t>ネンメ</t>
    </rPh>
    <phoneticPr fontId="18"/>
  </si>
  <si>
    <t>営業9年目</t>
    <rPh sb="0" eb="2">
      <t>エイギョウ</t>
    </rPh>
    <rPh sb="3" eb="5">
      <t>ネンメ</t>
    </rPh>
    <phoneticPr fontId="18"/>
  </si>
  <si>
    <t>営業10年目</t>
    <rPh sb="0" eb="2">
      <t>エイギョウ</t>
    </rPh>
    <rPh sb="4" eb="6">
      <t>ネンメ</t>
    </rPh>
    <phoneticPr fontId="18"/>
  </si>
  <si>
    <t>営業11年目</t>
    <rPh sb="0" eb="2">
      <t>エイギョウ</t>
    </rPh>
    <rPh sb="4" eb="6">
      <t>ネンメ</t>
    </rPh>
    <phoneticPr fontId="18"/>
  </si>
  <si>
    <t>営業12年目</t>
    <rPh sb="0" eb="2">
      <t>エイギョウ</t>
    </rPh>
    <rPh sb="4" eb="6">
      <t>ネンメ</t>
    </rPh>
    <phoneticPr fontId="18"/>
  </si>
  <si>
    <t>営業13年目</t>
    <rPh sb="0" eb="2">
      <t>エイギョウ</t>
    </rPh>
    <rPh sb="4" eb="6">
      <t>ネンメ</t>
    </rPh>
    <phoneticPr fontId="18"/>
  </si>
  <si>
    <t>営業14年目</t>
    <rPh sb="0" eb="2">
      <t>エイギョウ</t>
    </rPh>
    <rPh sb="4" eb="6">
      <t>ネンメ</t>
    </rPh>
    <phoneticPr fontId="18"/>
  </si>
  <si>
    <t>営業15年目</t>
    <rPh sb="0" eb="2">
      <t>エイギョウ</t>
    </rPh>
    <rPh sb="4" eb="6">
      <t>ネンメ</t>
    </rPh>
    <phoneticPr fontId="18"/>
  </si>
  <si>
    <t>営業16年目</t>
    <rPh sb="0" eb="2">
      <t>エイギョウ</t>
    </rPh>
    <rPh sb="4" eb="6">
      <t>ネンメ</t>
    </rPh>
    <phoneticPr fontId="18"/>
  </si>
  <si>
    <t>営業17年目</t>
    <rPh sb="0" eb="2">
      <t>エイギョウ</t>
    </rPh>
    <rPh sb="4" eb="6">
      <t>ネンメ</t>
    </rPh>
    <phoneticPr fontId="18"/>
  </si>
  <si>
    <t>営業18年目</t>
    <rPh sb="0" eb="2">
      <t>エイギョウ</t>
    </rPh>
    <rPh sb="4" eb="6">
      <t>ネンメ</t>
    </rPh>
    <phoneticPr fontId="18"/>
  </si>
  <si>
    <t>営業19年目</t>
    <rPh sb="0" eb="2">
      <t>エイギョウ</t>
    </rPh>
    <rPh sb="4" eb="6">
      <t>ネンメ</t>
    </rPh>
    <phoneticPr fontId="18"/>
  </si>
  <si>
    <t>・・・</t>
    <phoneticPr fontId="19"/>
  </si>
  <si>
    <t>植栽</t>
    <rPh sb="0" eb="2">
      <t>ショクサイ</t>
    </rPh>
    <phoneticPr fontId="19"/>
  </si>
  <si>
    <t>園路</t>
    <rPh sb="0" eb="2">
      <t>エンロ</t>
    </rPh>
    <phoneticPr fontId="19"/>
  </si>
  <si>
    <t>営業収入</t>
    <rPh sb="0" eb="2">
      <t>エイギョウ</t>
    </rPh>
    <rPh sb="2" eb="4">
      <t>シュウニュウ</t>
    </rPh>
    <phoneticPr fontId="18"/>
  </si>
  <si>
    <t>投資計画及び資金調達計画</t>
    <rPh sb="0" eb="4">
      <t>トウシケイカク</t>
    </rPh>
    <rPh sb="4" eb="5">
      <t>オヨ</t>
    </rPh>
    <rPh sb="6" eb="12">
      <t>シキンチョウタツケイカク</t>
    </rPh>
    <phoneticPr fontId="25"/>
  </si>
  <si>
    <t>営業20年目</t>
    <rPh sb="0" eb="2">
      <t>エイギョウ</t>
    </rPh>
    <rPh sb="4" eb="6">
      <t>ネンメ</t>
    </rPh>
    <phoneticPr fontId="18"/>
  </si>
  <si>
    <t>解体・撤去期間</t>
    <rPh sb="0" eb="2">
      <t>カイタイ</t>
    </rPh>
    <rPh sb="3" eb="5">
      <t>テッキョ</t>
    </rPh>
    <rPh sb="5" eb="7">
      <t>キカン</t>
    </rPh>
    <phoneticPr fontId="18"/>
  </si>
  <si>
    <t>資金計画及び事業収支計画</t>
    <rPh sb="0" eb="2">
      <t>シキン</t>
    </rPh>
    <rPh sb="2" eb="4">
      <t>ケイカク</t>
    </rPh>
    <rPh sb="4" eb="5">
      <t>オヨ</t>
    </rPh>
    <rPh sb="6" eb="12">
      <t>ジギョウシュウシケイカク</t>
    </rPh>
    <phoneticPr fontId="18"/>
  </si>
  <si>
    <t>消耗品費・印刷製本費</t>
    <rPh sb="0" eb="4">
      <t>ショウモウヒンヒ</t>
    </rPh>
    <rPh sb="5" eb="10">
      <t>インサツセイホンヒ</t>
    </rPh>
    <phoneticPr fontId="19"/>
  </si>
  <si>
    <t>通信運搬費</t>
    <rPh sb="0" eb="5">
      <t>ツウシンウンパンヒ</t>
    </rPh>
    <phoneticPr fontId="18"/>
  </si>
  <si>
    <t>水光熱費・燃料費</t>
    <rPh sb="0" eb="4">
      <t>スイコウネツヒ</t>
    </rPh>
    <rPh sb="5" eb="8">
      <t>ネンリョウヒ</t>
    </rPh>
    <phoneticPr fontId="18"/>
  </si>
  <si>
    <t>備品購入費</t>
    <rPh sb="0" eb="5">
      <t>ビヒンコウニュウヒ</t>
    </rPh>
    <phoneticPr fontId="19"/>
  </si>
  <si>
    <t>委託料</t>
    <rPh sb="0" eb="3">
      <t>イタクリョウ</t>
    </rPh>
    <phoneticPr fontId="18"/>
  </si>
  <si>
    <t>公租公課</t>
    <rPh sb="0" eb="4">
      <t>コウソコウカ</t>
    </rPh>
    <phoneticPr fontId="18"/>
  </si>
  <si>
    <t>2-3.その他経費</t>
    <rPh sb="6" eb="7">
      <t>タ</t>
    </rPh>
    <rPh sb="7" eb="9">
      <t>ケイヒ</t>
    </rPh>
    <phoneticPr fontId="19"/>
  </si>
  <si>
    <t>Ａ３横判３枚で作成しＡ４判で折り込んでください。</t>
    <rPh sb="3" eb="4">
      <t>バン</t>
    </rPh>
    <rPh sb="5" eb="6">
      <t>マイ</t>
    </rPh>
    <rPh sb="12" eb="13">
      <t>バン</t>
    </rPh>
    <phoneticPr fontId="19"/>
  </si>
  <si>
    <t>≪チェック欄≫</t>
    <rPh sb="5" eb="6">
      <t>ラン</t>
    </rPh>
    <phoneticPr fontId="19"/>
  </si>
  <si>
    <t>別紙１との整合</t>
    <rPh sb="0" eb="2">
      <t>ベッシ</t>
    </rPh>
    <rPh sb="5" eb="7">
      <t>セイゴウ</t>
    </rPh>
    <phoneticPr fontId="19"/>
  </si>
  <si>
    <t>設計・建設期間</t>
    <rPh sb="0" eb="2">
      <t>セッケイ</t>
    </rPh>
    <rPh sb="3" eb="7">
      <t>ケンセツキカン</t>
    </rPh>
    <phoneticPr fontId="19"/>
  </si>
  <si>
    <r>
      <t>利便増進施設　</t>
    </r>
    <r>
      <rPr>
        <sz val="10"/>
        <color rgb="FFFF0000"/>
        <rFont val="ＭＳ 明朝"/>
        <family val="1"/>
        <charset val="128"/>
      </rPr>
      <t>※任意提案</t>
    </r>
    <rPh sb="0" eb="2">
      <t>リベン</t>
    </rPh>
    <rPh sb="2" eb="4">
      <t>ゾウシン</t>
    </rPh>
    <rPh sb="4" eb="6">
      <t>シセツ</t>
    </rPh>
    <rPh sb="8" eb="10">
      <t>ニンイ</t>
    </rPh>
    <rPh sb="10" eb="12">
      <t>テイアン</t>
    </rPh>
    <phoneticPr fontId="19"/>
  </si>
  <si>
    <r>
      <t>利便増進施設における収入　</t>
    </r>
    <r>
      <rPr>
        <sz val="10"/>
        <color rgb="FFFF0000"/>
        <rFont val="ＭＳ 明朝"/>
        <family val="1"/>
        <charset val="128"/>
      </rPr>
      <t>※任意提案</t>
    </r>
    <rPh sb="0" eb="6">
      <t>リベンゾウシンシセツ</t>
    </rPh>
    <rPh sb="10" eb="12">
      <t>シュウニュウ</t>
    </rPh>
    <rPh sb="14" eb="18">
      <t>ニンイテイアン</t>
    </rPh>
    <phoneticPr fontId="18"/>
  </si>
  <si>
    <t>＜公募対象公園施設及び利便増進施設の事業収支計画＞</t>
    <rPh sb="1" eb="9">
      <t>コウボタイショウコウエンシセツ</t>
    </rPh>
    <rPh sb="9" eb="10">
      <t>オヨ</t>
    </rPh>
    <rPh sb="11" eb="17">
      <t>リベンゾウシンシセツ</t>
    </rPh>
    <rPh sb="18" eb="24">
      <t>ジギョウシュウシケイカク</t>
    </rPh>
    <phoneticPr fontId="18"/>
  </si>
  <si>
    <r>
      <t>2-2. 利便増進施設　</t>
    </r>
    <r>
      <rPr>
        <sz val="10"/>
        <color rgb="FFFF0000"/>
        <rFont val="ＭＳ 明朝"/>
        <family val="1"/>
        <charset val="128"/>
      </rPr>
      <t>※任意提案</t>
    </r>
    <rPh sb="5" eb="11">
      <t>リベンゾウシンシセツ</t>
    </rPh>
    <rPh sb="13" eb="17">
      <t>ニンイテイアン</t>
    </rPh>
    <phoneticPr fontId="19"/>
  </si>
  <si>
    <t>特定公園施設の設計費・・・（a）</t>
    <rPh sb="0" eb="2">
      <t>トクテイ</t>
    </rPh>
    <rPh sb="2" eb="4">
      <t>コウエン</t>
    </rPh>
    <rPh sb="4" eb="6">
      <t>シセツ</t>
    </rPh>
    <rPh sb="7" eb="9">
      <t>セッケイ</t>
    </rPh>
    <rPh sb="9" eb="10">
      <t>ヒ</t>
    </rPh>
    <phoneticPr fontId="25"/>
  </si>
  <si>
    <t>特定公園施設の整備費・・・（b）</t>
    <rPh sb="0" eb="2">
      <t>トクテイ</t>
    </rPh>
    <rPh sb="2" eb="4">
      <t>コウエン</t>
    </rPh>
    <rPh sb="4" eb="6">
      <t>シセツ</t>
    </rPh>
    <rPh sb="7" eb="10">
      <t>セイビヒ</t>
    </rPh>
    <phoneticPr fontId="25"/>
  </si>
  <si>
    <t xml:space="preserve">＜資金計画＞ </t>
    <rPh sb="1" eb="3">
      <t>シキン</t>
    </rPh>
    <rPh sb="3" eb="5">
      <t>ケイカク</t>
    </rPh>
    <phoneticPr fontId="19"/>
  </si>
  <si>
    <t>※別紙１に記載の(a)＋(b)及び別紙２の特定公園施設の設計・建設期間中の投資額と一致させること</t>
    <rPh sb="1" eb="3">
      <t>ベッシ</t>
    </rPh>
    <rPh sb="5" eb="7">
      <t>キサイ</t>
    </rPh>
    <rPh sb="15" eb="16">
      <t>オヨ</t>
    </rPh>
    <rPh sb="17" eb="19">
      <t>ベッシ</t>
    </rPh>
    <rPh sb="21" eb="27">
      <t>トクテイコウエンシセツ</t>
    </rPh>
    <rPh sb="28" eb="30">
      <t>セッケイ</t>
    </rPh>
    <rPh sb="31" eb="33">
      <t>ケンセツ</t>
    </rPh>
    <rPh sb="33" eb="36">
      <t>キカンチュウ</t>
    </rPh>
    <rPh sb="37" eb="40">
      <t>トウシガク</t>
    </rPh>
    <rPh sb="41" eb="43">
      <t>イッチ</t>
    </rPh>
    <phoneticPr fontId="19"/>
  </si>
  <si>
    <t>賃金の変動，物価変動は考慮しない金額を記入してください。</t>
    <rPh sb="0" eb="2">
      <t>チンギン</t>
    </rPh>
    <rPh sb="3" eb="5">
      <t>ヘンドウ</t>
    </rPh>
    <rPh sb="6" eb="10">
      <t>ブッカヘンドウ</t>
    </rPh>
    <rPh sb="11" eb="13">
      <t>コウリョ</t>
    </rPh>
    <rPh sb="16" eb="18">
      <t>キンガク</t>
    </rPh>
    <rPh sb="19" eb="21">
      <t>キニュウ</t>
    </rPh>
    <phoneticPr fontId="19"/>
  </si>
  <si>
    <t>チェック欄に「NG」が表示された場合は，公募設置等指針の条件を満たしていません。「OK」が表示されるよう修正して提出してください。</t>
    <phoneticPr fontId="19"/>
  </si>
  <si>
    <t>必要に応じて項目を適宜設定（追加）してください。なお，追加した項目は赤字とし，該当しない項目がある場合には削除せず備考欄に該当しない旨記載してください。</t>
    <rPh sb="0" eb="2">
      <t>ヒツヨウ</t>
    </rPh>
    <rPh sb="3" eb="4">
      <t>オウ</t>
    </rPh>
    <rPh sb="27" eb="29">
      <t>ツイカ</t>
    </rPh>
    <rPh sb="31" eb="33">
      <t>コウモク</t>
    </rPh>
    <rPh sb="34" eb="36">
      <t>アカジ</t>
    </rPh>
    <phoneticPr fontId="18"/>
  </si>
  <si>
    <t>一円未満は切り捨てとし，表示は千円単位としてください。（小数点第３位まで入力し，表示は小数点第１位を四捨五入）</t>
    <rPh sb="0" eb="1">
      <t>イチ</t>
    </rPh>
    <rPh sb="1" eb="2">
      <t>エン</t>
    </rPh>
    <rPh sb="2" eb="4">
      <t>ミマン</t>
    </rPh>
    <rPh sb="5" eb="6">
      <t>キ</t>
    </rPh>
    <rPh sb="7" eb="8">
      <t>ス</t>
    </rPh>
    <rPh sb="12" eb="14">
      <t>ヒョウジ</t>
    </rPh>
    <rPh sb="15" eb="16">
      <t>セン</t>
    </rPh>
    <rPh sb="16" eb="17">
      <t>エン</t>
    </rPh>
    <rPh sb="17" eb="19">
      <t>タンイ</t>
    </rPh>
    <rPh sb="28" eb="31">
      <t>ショウスウテン</t>
    </rPh>
    <rPh sb="31" eb="32">
      <t>ダイ</t>
    </rPh>
    <rPh sb="33" eb="34">
      <t>イ</t>
    </rPh>
    <rPh sb="36" eb="38">
      <t>ニュウリョク</t>
    </rPh>
    <rPh sb="40" eb="42">
      <t>ヒョウジ</t>
    </rPh>
    <rPh sb="43" eb="46">
      <t>ショウスウテン</t>
    </rPh>
    <rPh sb="46" eb="47">
      <t>ダイ</t>
    </rPh>
    <rPh sb="48" eb="49">
      <t>イ</t>
    </rPh>
    <rPh sb="50" eb="54">
      <t>シシャゴニュウ</t>
    </rPh>
    <phoneticPr fontId="19"/>
  </si>
  <si>
    <t>項目名に01．，1-1．，①等の番号を振っている項目は，原則，項目名をそのまま用いてください。</t>
    <rPh sb="0" eb="3">
      <t>コウモクメイ</t>
    </rPh>
    <rPh sb="14" eb="15">
      <t>トウ</t>
    </rPh>
    <rPh sb="16" eb="18">
      <t>バンゴウ</t>
    </rPh>
    <rPh sb="19" eb="20">
      <t>フ</t>
    </rPh>
    <rPh sb="24" eb="26">
      <t>コウモク</t>
    </rPh>
    <rPh sb="28" eb="30">
      <t>ゲンソク</t>
    </rPh>
    <rPh sb="31" eb="34">
      <t>コウモクメイ</t>
    </rPh>
    <rPh sb="39" eb="40">
      <t>モチ</t>
    </rPh>
    <phoneticPr fontId="19"/>
  </si>
  <si>
    <t>番号なしの項目は，例示として示したものであり，適宜，変更や項目，行の追加をして使用してください。なお，追加した項目は赤字としてください。</t>
    <rPh sb="0" eb="2">
      <t>バンゴウ</t>
    </rPh>
    <rPh sb="5" eb="7">
      <t>コウモク</t>
    </rPh>
    <rPh sb="9" eb="11">
      <t>レイジ</t>
    </rPh>
    <rPh sb="14" eb="15">
      <t>シメ</t>
    </rPh>
    <rPh sb="23" eb="25">
      <t>テキギ</t>
    </rPh>
    <rPh sb="26" eb="28">
      <t>ヘンコウ</t>
    </rPh>
    <rPh sb="29" eb="31">
      <t>コウモク</t>
    </rPh>
    <rPh sb="32" eb="33">
      <t>ギョウ</t>
    </rPh>
    <rPh sb="34" eb="36">
      <t>ツイカ</t>
    </rPh>
    <rPh sb="39" eb="41">
      <t>シヨウ</t>
    </rPh>
    <phoneticPr fontId="19"/>
  </si>
  <si>
    <t>必要に応じて項目を適宜設定（追加）してください。なお，該当しない項目がある場合には削除せず備考欄に該当しない旨記載してください。</t>
    <rPh sb="0" eb="2">
      <t>ヒツヨウ</t>
    </rPh>
    <rPh sb="3" eb="4">
      <t>オウ</t>
    </rPh>
    <rPh sb="6" eb="8">
      <t>コウモク</t>
    </rPh>
    <rPh sb="9" eb="11">
      <t>テキギ</t>
    </rPh>
    <rPh sb="11" eb="13">
      <t>セッテイ</t>
    </rPh>
    <rPh sb="14" eb="16">
      <t>ツイカ</t>
    </rPh>
    <rPh sb="27" eb="29">
      <t>ガイトウ</t>
    </rPh>
    <rPh sb="32" eb="34">
      <t>コウモク</t>
    </rPh>
    <rPh sb="37" eb="39">
      <t>バアイ</t>
    </rPh>
    <rPh sb="41" eb="43">
      <t>サクジョ</t>
    </rPh>
    <rPh sb="45" eb="48">
      <t>ビコウラン</t>
    </rPh>
    <rPh sb="49" eb="51">
      <t>ガイトウ</t>
    </rPh>
    <rPh sb="54" eb="55">
      <t>ムネ</t>
    </rPh>
    <rPh sb="55" eb="57">
      <t>キサイ</t>
    </rPh>
    <phoneticPr fontId="19"/>
  </si>
  <si>
    <t>一円未満は切り捨てとし，表示は千円単位としてください。（小数点第３位まで入力し，表示は小数点第１位を四捨五入）</t>
    <rPh sb="0" eb="4">
      <t>イチエンミマン</t>
    </rPh>
    <rPh sb="5" eb="6">
      <t>キ</t>
    </rPh>
    <rPh sb="7" eb="8">
      <t>ス</t>
    </rPh>
    <rPh sb="12" eb="14">
      <t>ヒョウジ</t>
    </rPh>
    <rPh sb="15" eb="19">
      <t>センエンタンイ</t>
    </rPh>
    <rPh sb="28" eb="32">
      <t>ショウスウテンダイ</t>
    </rPh>
    <rPh sb="33" eb="34">
      <t>イ</t>
    </rPh>
    <rPh sb="36" eb="38">
      <t>ニュウリョク</t>
    </rPh>
    <rPh sb="40" eb="42">
      <t>ヒョウジ</t>
    </rPh>
    <rPh sb="43" eb="47">
      <t>ショウスウテンダイ</t>
    </rPh>
    <rPh sb="48" eb="49">
      <t>イ</t>
    </rPh>
    <rPh sb="50" eb="54">
      <t>シシャゴニュウ</t>
    </rPh>
    <phoneticPr fontId="19"/>
  </si>
  <si>
    <t>チェック欄に「NG」が表示された場合は，公募設置等指針の条件を満たしていません。「OK」が表示されるよう修正して提出してください。</t>
    <rPh sb="4" eb="5">
      <t>ラン</t>
    </rPh>
    <rPh sb="11" eb="13">
      <t>ヒョウジ</t>
    </rPh>
    <rPh sb="16" eb="18">
      <t>バアイ</t>
    </rPh>
    <rPh sb="20" eb="27">
      <t>コウボセッチトウシシン</t>
    </rPh>
    <rPh sb="28" eb="30">
      <t>ジョウケン</t>
    </rPh>
    <rPh sb="31" eb="32">
      <t>ミ</t>
    </rPh>
    <rPh sb="45" eb="47">
      <t>ヒョウジ</t>
    </rPh>
    <rPh sb="52" eb="54">
      <t>シュウセイ</t>
    </rPh>
    <rPh sb="56" eb="58">
      <t>テイシュツ</t>
    </rPh>
    <phoneticPr fontId="19"/>
  </si>
  <si>
    <t>事前調査費，工事監理費を含む</t>
    <phoneticPr fontId="19"/>
  </si>
  <si>
    <t>①自然体験施設</t>
    <rPh sb="1" eb="3">
      <t>シゼン</t>
    </rPh>
    <rPh sb="3" eb="5">
      <t>タイケン</t>
    </rPh>
    <rPh sb="5" eb="7">
      <t>シセツ</t>
    </rPh>
    <phoneticPr fontId="19"/>
  </si>
  <si>
    <t>④園地等</t>
    <rPh sb="1" eb="4">
      <t>エンチトウ</t>
    </rPh>
    <phoneticPr fontId="19"/>
  </si>
  <si>
    <t>　特定公園施設の設計・整備費内訳</t>
    <phoneticPr fontId="19"/>
  </si>
  <si>
    <t>・出資金</t>
    <rPh sb="1" eb="3">
      <t>シュッシ</t>
    </rPh>
    <rPh sb="3" eb="4">
      <t>キン</t>
    </rPh>
    <phoneticPr fontId="25"/>
  </si>
  <si>
    <t>1-1.開業経費</t>
    <rPh sb="4" eb="6">
      <t>カイギョウ</t>
    </rPh>
    <rPh sb="6" eb="8">
      <t>ケイヒ</t>
    </rPh>
    <phoneticPr fontId="19"/>
  </si>
  <si>
    <t>出資金</t>
    <rPh sb="0" eb="3">
      <t>シュッシキン</t>
    </rPh>
    <phoneticPr fontId="19"/>
  </si>
  <si>
    <t>照明・サイン</t>
    <rPh sb="0" eb="2">
      <t>ショウメイ</t>
    </rPh>
    <phoneticPr fontId="19"/>
  </si>
  <si>
    <t>●●施設</t>
    <rPh sb="2" eb="4">
      <t>シセツ</t>
    </rPh>
    <phoneticPr fontId="19"/>
  </si>
  <si>
    <t>樹木の伐採・剪定</t>
    <rPh sb="0" eb="2">
      <t>ジュモク</t>
    </rPh>
    <rPh sb="3" eb="5">
      <t>バッサイ</t>
    </rPh>
    <rPh sb="6" eb="8">
      <t>センテイ</t>
    </rPh>
    <phoneticPr fontId="19"/>
  </si>
  <si>
    <t>②駐車場（アクセス性改善）</t>
    <rPh sb="1" eb="4">
      <t>チュウシャジョウ</t>
    </rPh>
    <rPh sb="9" eb="10">
      <t>セイ</t>
    </rPh>
    <rPh sb="10" eb="12">
      <t>カイゼン</t>
    </rPh>
    <phoneticPr fontId="19"/>
  </si>
  <si>
    <t>駐輪場の移設</t>
    <rPh sb="0" eb="3">
      <t>チュウリンジョウ</t>
    </rPh>
    <rPh sb="4" eb="6">
      <t>イセツ</t>
    </rPh>
    <phoneticPr fontId="19"/>
  </si>
  <si>
    <t>⑤その他【任意提案施設】</t>
    <rPh sb="3" eb="4">
      <t>タ</t>
    </rPh>
    <rPh sb="5" eb="11">
      <t>ニンイテイアンシセツ</t>
    </rPh>
    <phoneticPr fontId="19"/>
  </si>
  <si>
    <t>排水設備</t>
    <rPh sb="0" eb="2">
      <t>ハイスイ</t>
    </rPh>
    <rPh sb="2" eb="4">
      <t>セツビ</t>
    </rPh>
    <phoneticPr fontId="19"/>
  </si>
  <si>
    <t>③ツツジの斜面周辺</t>
    <rPh sb="5" eb="7">
      <t>シャメン</t>
    </rPh>
    <rPh sb="7" eb="9">
      <t>シュウヘン</t>
    </rPh>
    <phoneticPr fontId="19"/>
  </si>
  <si>
    <t>❷117,000千円以内であること</t>
    <phoneticPr fontId="19"/>
  </si>
  <si>
    <t>（　　　　　　　　　　　　　　　）</t>
    <phoneticPr fontId="19"/>
  </si>
  <si>
    <t>その他（　　　　　　　　　　　）</t>
    <rPh sb="2" eb="3">
      <t>タ</t>
    </rPh>
    <phoneticPr fontId="18"/>
  </si>
  <si>
    <t>法面復旧</t>
    <rPh sb="0" eb="4">
      <t>ノリメンフッキュウ</t>
    </rPh>
    <phoneticPr fontId="19"/>
  </si>
  <si>
    <t>駐車場出入口の拡張</t>
    <rPh sb="0" eb="3">
      <t>チュウシャジョウ</t>
    </rPh>
    <rPh sb="3" eb="6">
      <t>デイリグチ</t>
    </rPh>
    <rPh sb="7" eb="9">
      <t>カクチョウ</t>
    </rPh>
    <phoneticPr fontId="19"/>
  </si>
  <si>
    <t>特定公園施設の設計・整備に係る
宇都宮市の負担額</t>
    <rPh sb="0" eb="6">
      <t>トクテイコウエンシセツ</t>
    </rPh>
    <rPh sb="7" eb="9">
      <t>セッケイ</t>
    </rPh>
    <rPh sb="10" eb="12">
      <t>セイビ</t>
    </rPh>
    <rPh sb="13" eb="14">
      <t>カカ</t>
    </rPh>
    <rPh sb="16" eb="20">
      <t>ウツノミヤシ</t>
    </rPh>
    <rPh sb="21" eb="24">
      <t>フタンガク</t>
    </rPh>
    <phoneticPr fontId="25"/>
  </si>
  <si>
    <t>❶特定公園施設の設計・整備費【(a)+(b)】の9割負担を上限とする
❷117,000千円以内であること</t>
    <rPh sb="1" eb="3">
      <t>トクテイ</t>
    </rPh>
    <rPh sb="3" eb="5">
      <t>コウエン</t>
    </rPh>
    <rPh sb="5" eb="7">
      <t>シセツ</t>
    </rPh>
    <rPh sb="8" eb="10">
      <t>セッケイ</t>
    </rPh>
    <rPh sb="11" eb="13">
      <t>セイビ</t>
    </rPh>
    <rPh sb="13" eb="14">
      <t>ヒ</t>
    </rPh>
    <rPh sb="25" eb="28">
      <t>ワリフタン</t>
    </rPh>
    <rPh sb="29" eb="31">
      <t>ジョウゲン</t>
    </rPh>
    <rPh sb="43" eb="45">
      <t>センエン</t>
    </rPh>
    <rPh sb="45" eb="47">
      <t>イナイ</t>
    </rPh>
    <phoneticPr fontId="19"/>
  </si>
  <si>
    <t>❶特定公園施設の設計・整備費
 【(a)+(b)】の9割負担を上限とする</t>
    <rPh sb="1" eb="3">
      <t>トクテイ</t>
    </rPh>
    <rPh sb="3" eb="5">
      <t>コウエン</t>
    </rPh>
    <rPh sb="5" eb="7">
      <t>シセツ</t>
    </rPh>
    <rPh sb="8" eb="10">
      <t>セッケイ</t>
    </rPh>
    <rPh sb="11" eb="14">
      <t>セイビヒ</t>
    </rPh>
    <phoneticPr fontId="19"/>
  </si>
  <si>
    <t>積算根拠</t>
    <rPh sb="0" eb="2">
      <t>セキサン</t>
    </rPh>
    <rPh sb="2" eb="4">
      <t>コンキョ</t>
    </rPh>
    <phoneticPr fontId="19"/>
  </si>
  <si>
    <t>12.法人税等</t>
    <rPh sb="3" eb="6">
      <t>ホウジンゼイ</t>
    </rPh>
    <rPh sb="6" eb="7">
      <t>トウ</t>
    </rPh>
    <phoneticPr fontId="18"/>
  </si>
  <si>
    <t>事業年度</t>
    <rPh sb="0" eb="4">
      <t>ジギョウネンド</t>
    </rPh>
    <phoneticPr fontId="19"/>
  </si>
  <si>
    <t>占用料</t>
    <rPh sb="0" eb="3">
      <t>センヨウリョウ</t>
    </rPh>
    <phoneticPr fontId="18"/>
  </si>
  <si>
    <t>人件費（給与＋雑給＋福利厚生費）</t>
    <rPh sb="0" eb="3">
      <t>ジンケンヒ</t>
    </rPh>
    <rPh sb="4" eb="6">
      <t>キュウヨ</t>
    </rPh>
    <rPh sb="7" eb="9">
      <t>ザッキュウ</t>
    </rPh>
    <rPh sb="10" eb="15">
      <t>フクリコウセイヒ</t>
    </rPh>
    <phoneticPr fontId="19"/>
  </si>
  <si>
    <t>返済可能額</t>
    <rPh sb="0" eb="5">
      <t>ヘンサイカノウガク</t>
    </rPh>
    <phoneticPr fontId="19"/>
  </si>
  <si>
    <t>借入金返済</t>
    <rPh sb="0" eb="5">
      <t>カリイレキンヘンサイ</t>
    </rPh>
    <phoneticPr fontId="19"/>
  </si>
  <si>
    <t>―</t>
  </si>
  <si>
    <t>―</t>
    <phoneticPr fontId="19"/>
  </si>
  <si>
    <t>14.キャッシュフロー</t>
    <phoneticPr fontId="19"/>
  </si>
  <si>
    <t>その他（　　　　　　　　　　）</t>
    <rPh sb="2" eb="3">
      <t>タ</t>
    </rPh>
    <phoneticPr fontId="18"/>
  </si>
  <si>
    <t>（　　　　　　　　　　　　　　）</t>
    <phoneticPr fontId="19"/>
  </si>
  <si>
    <t>15.借入金残高（期末）</t>
    <rPh sb="3" eb="6">
      <t>カリイレキン</t>
    </rPh>
    <rPh sb="6" eb="8">
      <t>ザンダカ</t>
    </rPh>
    <rPh sb="9" eb="11">
      <t>キマツ</t>
    </rPh>
    <phoneticPr fontId="19"/>
  </si>
  <si>
    <t>借入金残高（期首）</t>
    <rPh sb="0" eb="3">
      <t>カリイレキン</t>
    </rPh>
    <rPh sb="3" eb="5">
      <t>ザンダカ</t>
    </rPh>
    <rPh sb="6" eb="8">
      <t>キシュ</t>
    </rPh>
    <phoneticPr fontId="19"/>
  </si>
  <si>
    <t>16.償還年数</t>
  </si>
  <si>
    <t>利息・元本支払い額</t>
    <rPh sb="0" eb="2">
      <t>リソク</t>
    </rPh>
    <rPh sb="3" eb="5">
      <t>ガンポン</t>
    </rPh>
    <rPh sb="5" eb="7">
      <t>シハラ</t>
    </rPh>
    <rPh sb="8" eb="9">
      <t>ガク</t>
    </rPh>
    <phoneticPr fontId="19"/>
  </si>
  <si>
    <t>償却前営業利益（EBITDA）</t>
    <rPh sb="0" eb="3">
      <t>ショウキャクマエ</t>
    </rPh>
    <rPh sb="3" eb="7">
      <t>エイギョウリエキ</t>
    </rPh>
    <phoneticPr fontId="19"/>
  </si>
  <si>
    <t>17.元利金返済カバー率（DSCR）</t>
    <rPh sb="3" eb="6">
      <t>ガンリキン</t>
    </rPh>
    <rPh sb="6" eb="8">
      <t>ヘンサイ</t>
    </rPh>
    <rPh sb="11" eb="12">
      <t>リツ</t>
    </rPh>
    <phoneticPr fontId="19"/>
  </si>
  <si>
    <t>様式１４－１－３（別紙１）</t>
    <rPh sb="0" eb="2">
      <t>ヨウシキ</t>
    </rPh>
    <rPh sb="9" eb="11">
      <t>ベッシ</t>
    </rPh>
    <phoneticPr fontId="25"/>
  </si>
  <si>
    <t>様式１４－１－３（別紙２）</t>
    <rPh sb="0" eb="2">
      <t>ヨウシキ</t>
    </rPh>
    <rPh sb="9" eb="11">
      <t>ベッシ</t>
    </rPh>
    <phoneticPr fontId="19"/>
  </si>
  <si>
    <t>様式１４－１－３（別紙３）</t>
    <rPh sb="0" eb="2">
      <t>ヨウシキ</t>
    </rPh>
    <rPh sb="9" eb="11">
      <t>ベッシ</t>
    </rPh>
    <phoneticPr fontId="19"/>
  </si>
  <si>
    <t>様式１４－１－３（別紙２），（別紙３），その他の様式と関連のある項目の数値は，整合を取ってください。</t>
    <rPh sb="0" eb="2">
      <t>ヨウシキ</t>
    </rPh>
    <rPh sb="9" eb="11">
      <t>ベッシ</t>
    </rPh>
    <rPh sb="15" eb="17">
      <t>ベッシ</t>
    </rPh>
    <rPh sb="22" eb="37">
      <t>タノヨウシキトカンレンノアルコウモクノスウチ</t>
    </rPh>
    <rPh sb="39" eb="41">
      <t>セイゴウ</t>
    </rPh>
    <rPh sb="42" eb="43">
      <t>ト</t>
    </rPh>
    <phoneticPr fontId="19"/>
  </si>
  <si>
    <t>様式１４－１－３（別紙１），（別紙３），その他の様式と関連のある項目の数値は，整合を取ってください。</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</si>
</sst>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quot;▲&quot;\ #,##0"/>
    <numFmt numFmtId="178" formatCode="#,##0_ ;[Red]\-#,##0\ "/>
    <numFmt numFmtId="179" formatCode="General&quot;年度&quot;"/>
  </numFmts>
  <fonts count="4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7.5"/>
      <name val="ｺﾞｼｯｸ"/>
      <family val="3"/>
      <charset val="128"/>
    </font>
    <font>
      <sz val="14"/>
      <name val="ＭＳ 明朝"/>
      <family val="1"/>
      <charset val="128"/>
    </font>
    <font>
      <sz val="10"/>
      <name val="ＭＳ Ｐゴシック"/>
      <family val="3"/>
      <charset val="128"/>
      <scheme val="major"/>
    </font>
    <font>
      <sz val="11"/>
      <name val="ＭＳ Ｐゴシック"/>
      <family val="3"/>
      <charset val="128"/>
      <scheme val="major"/>
    </font>
    <font>
      <sz val="10"/>
      <color theme="1"/>
      <name val="Meiryo UI"/>
      <family val="2"/>
      <charset val="128"/>
    </font>
    <font>
      <sz val="6"/>
      <name val="Meiryo UI"/>
      <family val="2"/>
      <charset val="128"/>
    </font>
    <font>
      <sz val="11"/>
      <color theme="1"/>
      <name val="ＭＳ 明朝"/>
      <family val="1"/>
      <charset val="128"/>
    </font>
    <font>
      <sz val="10"/>
      <color theme="1"/>
      <name val="ＭＳ 明朝"/>
      <family val="1"/>
      <charset val="128"/>
    </font>
    <font>
      <sz val="11"/>
      <name val="ＭＳ 明朝"/>
      <family val="1"/>
      <charset val="128"/>
    </font>
    <font>
      <sz val="10"/>
      <name val="ＭＳ 明朝"/>
      <family val="1"/>
      <charset val="128"/>
    </font>
    <font>
      <sz val="14"/>
      <color theme="1"/>
      <name val="ＭＳ 明朝"/>
      <family val="1"/>
      <charset val="128"/>
    </font>
    <font>
      <b/>
      <sz val="12"/>
      <color theme="1"/>
      <name val="ＭＳ 明朝"/>
      <family val="1"/>
      <charset val="128"/>
    </font>
    <font>
      <b/>
      <sz val="11"/>
      <color theme="1"/>
      <name val="ＭＳ 明朝"/>
      <family val="1"/>
      <charset val="128"/>
    </font>
    <font>
      <b/>
      <sz val="11"/>
      <name val="ＭＳ 明朝"/>
      <family val="1"/>
      <charset val="128"/>
    </font>
    <font>
      <b/>
      <sz val="10"/>
      <name val="ＭＳ 明朝"/>
      <family val="1"/>
      <charset val="128"/>
    </font>
    <font>
      <sz val="9"/>
      <name val="ＭＳ 明朝"/>
      <family val="1"/>
      <charset val="128"/>
    </font>
    <font>
      <sz val="11"/>
      <color rgb="FFFF0000"/>
      <name val="ＭＳ 明朝"/>
      <family val="1"/>
      <charset val="128"/>
    </font>
    <font>
      <b/>
      <sz val="11"/>
      <color rgb="FFFF0000"/>
      <name val="ＭＳ 明朝"/>
      <family val="1"/>
      <charset val="128"/>
    </font>
    <font>
      <b/>
      <sz val="8"/>
      <name val="ＭＳ 明朝"/>
      <family val="1"/>
      <charset val="128"/>
    </font>
    <font>
      <sz val="10"/>
      <color rgb="FFFF0000"/>
      <name val="ＭＳ 明朝"/>
      <family val="1"/>
      <charset val="128"/>
    </font>
    <font>
      <sz val="12"/>
      <name val="ＭＳ 明朝"/>
      <family val="1"/>
      <charset val="128"/>
    </font>
    <font>
      <sz val="12"/>
      <name val="ＭＳ ゴシック"/>
      <family val="3"/>
      <charset val="128"/>
    </font>
    <font>
      <b/>
      <sz val="12"/>
      <name val="ＭＳ ゴシック"/>
      <family val="3"/>
      <charset val="128"/>
    </font>
    <font>
      <sz val="16"/>
      <name val="ＭＳ 明朝"/>
      <family val="1"/>
      <charset val="128"/>
    </font>
    <font>
      <sz val="12"/>
      <color theme="1"/>
      <name val="ＭＳ 明朝"/>
      <family val="1"/>
      <charset val="128"/>
    </font>
    <font>
      <b/>
      <sz val="10"/>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rgb="FFFFFF99"/>
        <bgColor indexed="64"/>
      </patternFill>
    </fill>
    <fill>
      <patternFill patternType="solid">
        <fgColor theme="0" tint="-4.9989318521683403E-2"/>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dashed">
        <color indexed="64"/>
      </left>
      <right style="thin">
        <color indexed="64"/>
      </right>
      <top style="dashed">
        <color indexed="64"/>
      </top>
      <bottom/>
      <diagonal/>
    </border>
    <border>
      <left style="thin">
        <color indexed="64"/>
      </left>
      <right/>
      <top/>
      <bottom/>
      <diagonal/>
    </border>
    <border>
      <left style="dotted">
        <color indexed="64"/>
      </left>
      <right style="thin">
        <color indexed="64"/>
      </right>
      <top style="dashed">
        <color indexed="64"/>
      </top>
      <bottom/>
      <diagonal/>
    </border>
    <border>
      <left style="thin">
        <color indexed="64"/>
      </left>
      <right style="thin">
        <color indexed="64"/>
      </right>
      <top style="dashed">
        <color indexed="64"/>
      </top>
      <bottom/>
      <diagonal/>
    </border>
    <border>
      <left style="dotted">
        <color indexed="64"/>
      </left>
      <right style="thin">
        <color indexed="64"/>
      </right>
      <top/>
      <bottom/>
      <diagonal/>
    </border>
    <border>
      <left style="thin">
        <color indexed="64"/>
      </left>
      <right/>
      <top style="thin">
        <color indexed="64"/>
      </top>
      <bottom style="dashed">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dashed">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dashed">
        <color indexed="64"/>
      </bottom>
      <diagonal/>
    </border>
    <border>
      <left style="dashed">
        <color indexed="64"/>
      </left>
      <right style="thin">
        <color indexed="64"/>
      </right>
      <top/>
      <bottom style="hair">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dotted">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style="thin">
        <color indexed="64"/>
      </left>
      <right/>
      <top/>
      <bottom style="medium">
        <color indexed="64"/>
      </bottom>
      <diagonal/>
    </border>
    <border>
      <left style="dashed">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ashed">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dashed">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thin">
        <color indexed="64"/>
      </bottom>
      <diagonal/>
    </border>
    <border>
      <left style="dashed">
        <color indexed="64"/>
      </left>
      <right style="thin">
        <color indexed="64"/>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style="medium">
        <color indexed="64"/>
      </right>
      <top style="dashed">
        <color indexed="64"/>
      </top>
      <bottom style="hair">
        <color indexed="64"/>
      </bottom>
      <diagonal/>
    </border>
    <border>
      <left style="medium">
        <color indexed="64"/>
      </left>
      <right style="medium">
        <color indexed="64"/>
      </right>
      <top style="dashed">
        <color indexed="64"/>
      </top>
      <bottom style="hair">
        <color indexed="64"/>
      </bottom>
      <diagonal/>
    </border>
    <border>
      <left style="dotted">
        <color indexed="64"/>
      </left>
      <right style="thin">
        <color indexed="64"/>
      </right>
      <top style="dashed">
        <color indexed="64"/>
      </top>
      <bottom style="hair">
        <color indexed="64"/>
      </bottom>
      <diagonal/>
    </border>
    <border>
      <left style="thin">
        <color indexed="64"/>
      </left>
      <right style="thin">
        <color indexed="64"/>
      </right>
      <top style="dashed">
        <color indexed="64"/>
      </top>
      <bottom style="hair">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5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20" fillId="0" borderId="0" applyFill="0" applyBorder="0" applyAlignment="0" applyProtection="0"/>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6" fillId="0" borderId="0"/>
    <xf numFmtId="0" fontId="21" fillId="0" borderId="0"/>
    <xf numFmtId="0" fontId="18" fillId="4" borderId="0" applyNumberFormat="0" applyBorder="0" applyAlignment="0" applyProtection="0">
      <alignment vertical="center"/>
    </xf>
    <xf numFmtId="0" fontId="24" fillId="0" borderId="0">
      <alignment vertical="center"/>
    </xf>
    <xf numFmtId="38" fontId="24" fillId="0" borderId="0" applyFont="0" applyFill="0" applyBorder="0" applyAlignment="0" applyProtection="0">
      <alignment vertical="center"/>
    </xf>
  </cellStyleXfs>
  <cellXfs count="308">
    <xf numFmtId="0" fontId="0" fillId="0" borderId="0" xfId="0">
      <alignment vertical="center"/>
    </xf>
    <xf numFmtId="0" fontId="22" fillId="0" borderId="0" xfId="45" applyFont="1" applyAlignment="1">
      <alignment vertical="center"/>
    </xf>
    <xf numFmtId="0" fontId="23" fillId="0" borderId="0" xfId="45" applyFont="1" applyAlignment="1">
      <alignment vertical="center"/>
    </xf>
    <xf numFmtId="0" fontId="23" fillId="0" borderId="0" xfId="45" applyFont="1" applyAlignment="1">
      <alignment horizontal="right" vertical="center"/>
    </xf>
    <xf numFmtId="0" fontId="23" fillId="0" borderId="0" xfId="45" applyFont="1" applyAlignment="1">
      <alignment horizontal="center" vertical="center"/>
    </xf>
    <xf numFmtId="177" fontId="22" fillId="0" borderId="0" xfId="35" applyNumberFormat="1" applyFont="1" applyFill="1" applyBorder="1" applyAlignment="1">
      <alignment vertical="center"/>
    </xf>
    <xf numFmtId="177" fontId="22" fillId="0" borderId="0" xfId="35" applyNumberFormat="1" applyFont="1" applyBorder="1" applyAlignment="1">
      <alignment vertical="center"/>
    </xf>
    <xf numFmtId="0" fontId="21" fillId="0" borderId="0" xfId="45" applyFont="1" applyAlignment="1">
      <alignment vertical="center"/>
    </xf>
    <xf numFmtId="0" fontId="26" fillId="0" borderId="0" xfId="48" applyFont="1">
      <alignment vertical="center"/>
    </xf>
    <xf numFmtId="0" fontId="26" fillId="0" borderId="0" xfId="48" applyFont="1" applyAlignment="1">
      <alignment vertical="center" shrinkToFit="1"/>
    </xf>
    <xf numFmtId="0" fontId="27" fillId="0" borderId="0" xfId="48" applyFont="1">
      <alignment vertical="center"/>
    </xf>
    <xf numFmtId="0" fontId="28" fillId="0" borderId="0" xfId="45" applyFont="1" applyAlignment="1">
      <alignment vertical="center"/>
    </xf>
    <xf numFmtId="0" fontId="29" fillId="0" borderId="0" xfId="45" applyFont="1" applyAlignment="1">
      <alignment vertical="center"/>
    </xf>
    <xf numFmtId="0" fontId="31" fillId="0" borderId="0" xfId="48" applyFont="1">
      <alignment vertical="center"/>
    </xf>
    <xf numFmtId="0" fontId="27" fillId="0" borderId="0" xfId="48" applyFont="1" applyAlignment="1">
      <alignment vertical="center" shrinkToFit="1"/>
    </xf>
    <xf numFmtId="0" fontId="32" fillId="0" borderId="0" xfId="48" applyFont="1">
      <alignment vertical="center"/>
    </xf>
    <xf numFmtId="0" fontId="27" fillId="0" borderId="0" xfId="48" applyFont="1" applyAlignment="1">
      <alignment horizontal="center" vertical="center"/>
    </xf>
    <xf numFmtId="0" fontId="27" fillId="0" borderId="0" xfId="48" applyFont="1" applyAlignment="1">
      <alignment horizontal="right" vertical="center"/>
    </xf>
    <xf numFmtId="0" fontId="27" fillId="24" borderId="12" xfId="48" applyFont="1" applyFill="1" applyBorder="1" applyAlignment="1">
      <alignment horizontal="center" vertical="center" shrinkToFit="1"/>
    </xf>
    <xf numFmtId="0" fontId="27" fillId="24" borderId="12" xfId="48" applyFont="1" applyFill="1" applyBorder="1" applyAlignment="1">
      <alignment horizontal="center" vertical="center"/>
    </xf>
    <xf numFmtId="0" fontId="27" fillId="0" borderId="12" xfId="48" applyFont="1" applyBorder="1">
      <alignment vertical="center"/>
    </xf>
    <xf numFmtId="38" fontId="28" fillId="25" borderId="12" xfId="49" applyFont="1" applyFill="1" applyBorder="1" applyAlignment="1">
      <alignment vertical="center" shrinkToFit="1"/>
    </xf>
    <xf numFmtId="0" fontId="27" fillId="0" borderId="12" xfId="48" applyFont="1" applyBorder="1" applyAlignment="1">
      <alignment vertical="center" shrinkToFit="1"/>
    </xf>
    <xf numFmtId="0" fontId="27" fillId="0" borderId="10" xfId="48" applyFont="1" applyBorder="1">
      <alignment vertical="center"/>
    </xf>
    <xf numFmtId="0" fontId="27" fillId="0" borderId="12" xfId="48" applyFont="1" applyBorder="1" applyAlignment="1">
      <alignment horizontal="left" vertical="center"/>
    </xf>
    <xf numFmtId="0" fontId="27" fillId="0" borderId="10" xfId="48" applyFont="1" applyBorder="1" applyAlignment="1">
      <alignment horizontal="left" vertical="center"/>
    </xf>
    <xf numFmtId="38" fontId="28" fillId="0" borderId="12" xfId="49" applyFont="1" applyFill="1" applyBorder="1" applyAlignment="1">
      <alignment vertical="center" shrinkToFit="1"/>
    </xf>
    <xf numFmtId="0" fontId="27" fillId="0" borderId="20" xfId="48" applyFont="1" applyBorder="1">
      <alignment vertical="center"/>
    </xf>
    <xf numFmtId="0" fontId="27" fillId="0" borderId="11" xfId="48" applyFont="1" applyBorder="1">
      <alignment vertical="center"/>
    </xf>
    <xf numFmtId="0" fontId="27" fillId="0" borderId="50" xfId="48" applyFont="1" applyBorder="1">
      <alignment vertical="center"/>
    </xf>
    <xf numFmtId="0" fontId="27" fillId="0" borderId="49" xfId="48" applyFont="1" applyBorder="1">
      <alignment vertical="center"/>
    </xf>
    <xf numFmtId="38" fontId="28" fillId="25" borderId="50" xfId="49" applyFont="1" applyFill="1" applyBorder="1" applyAlignment="1">
      <alignment vertical="center" shrinkToFit="1"/>
    </xf>
    <xf numFmtId="0" fontId="27" fillId="0" borderId="50" xfId="48" applyFont="1" applyBorder="1" applyAlignment="1">
      <alignment vertical="center" shrinkToFit="1"/>
    </xf>
    <xf numFmtId="38" fontId="28" fillId="0" borderId="13" xfId="49" applyFont="1" applyBorder="1" applyAlignment="1">
      <alignment vertical="center" shrinkToFit="1"/>
    </xf>
    <xf numFmtId="0" fontId="27" fillId="0" borderId="13" xfId="48" applyFont="1" applyBorder="1" applyAlignment="1">
      <alignment vertical="center" shrinkToFit="1"/>
    </xf>
    <xf numFmtId="38" fontId="28" fillId="0" borderId="12" xfId="49" applyFont="1" applyBorder="1" applyAlignment="1">
      <alignment vertical="center" shrinkToFit="1"/>
    </xf>
    <xf numFmtId="0" fontId="27" fillId="0" borderId="12" xfId="48" applyFont="1" applyBorder="1" applyAlignment="1">
      <alignment horizontal="left" vertical="center" indent="1"/>
    </xf>
    <xf numFmtId="0" fontId="27" fillId="0" borderId="10" xfId="48" applyFont="1" applyBorder="1" applyAlignment="1">
      <alignment vertical="center" shrinkToFit="1"/>
    </xf>
    <xf numFmtId="0" fontId="27" fillId="0" borderId="0" xfId="48" applyFont="1" applyAlignment="1">
      <alignment vertical="center" wrapText="1"/>
    </xf>
    <xf numFmtId="0" fontId="27" fillId="0" borderId="0" xfId="48" applyFont="1" applyAlignment="1">
      <alignment horizontal="left" vertical="center"/>
    </xf>
    <xf numFmtId="0" fontId="28" fillId="0" borderId="0" xfId="45" applyFont="1" applyAlignment="1">
      <alignment horizontal="center" vertical="center"/>
    </xf>
    <xf numFmtId="177" fontId="29" fillId="0" borderId="0" xfId="35" applyNumberFormat="1" applyFont="1" applyFill="1" applyBorder="1" applyAlignment="1">
      <alignment vertical="center"/>
    </xf>
    <xf numFmtId="177" fontId="29" fillId="0" borderId="0" xfId="35" applyNumberFormat="1" applyFont="1" applyBorder="1" applyAlignment="1">
      <alignment vertical="center"/>
    </xf>
    <xf numFmtId="0" fontId="29" fillId="0" borderId="0" xfId="45" applyFont="1" applyAlignment="1">
      <alignment horizontal="right" vertical="center"/>
    </xf>
    <xf numFmtId="0" fontId="33" fillId="0" borderId="0" xfId="45" applyFont="1" applyAlignment="1">
      <alignment horizontal="right" vertical="center"/>
    </xf>
    <xf numFmtId="0" fontId="34" fillId="0" borderId="0" xfId="45" applyFont="1" applyAlignment="1">
      <alignment vertical="center"/>
    </xf>
    <xf numFmtId="0" fontId="34" fillId="0" borderId="58" xfId="45" applyFont="1" applyBorder="1" applyAlignment="1">
      <alignment vertical="center"/>
    </xf>
    <xf numFmtId="0" fontId="34" fillId="0" borderId="59" xfId="45" applyFont="1" applyBorder="1" applyAlignment="1">
      <alignment horizontal="left" vertical="center"/>
    </xf>
    <xf numFmtId="0" fontId="29" fillId="0" borderId="24" xfId="45" applyFont="1" applyBorder="1" applyAlignment="1">
      <alignment vertical="center"/>
    </xf>
    <xf numFmtId="0" fontId="29" fillId="0" borderId="23" xfId="45" applyFont="1" applyBorder="1" applyAlignment="1">
      <alignment vertical="center"/>
    </xf>
    <xf numFmtId="0" fontId="29" fillId="0" borderId="18" xfId="45" applyFont="1" applyBorder="1" applyAlignment="1">
      <alignment vertical="center"/>
    </xf>
    <xf numFmtId="0" fontId="29" fillId="0" borderId="18" xfId="45" applyFont="1" applyBorder="1" applyAlignment="1">
      <alignment horizontal="left" vertical="center" indent="1"/>
    </xf>
    <xf numFmtId="38" fontId="35" fillId="0" borderId="0" xfId="45" applyNumberFormat="1" applyFont="1" applyAlignment="1">
      <alignment vertical="center"/>
    </xf>
    <xf numFmtId="0" fontId="35" fillId="0" borderId="0" xfId="45" applyFont="1" applyAlignment="1">
      <alignment vertical="center"/>
    </xf>
    <xf numFmtId="38" fontId="34" fillId="0" borderId="0" xfId="45" applyNumberFormat="1" applyFont="1" applyAlignment="1">
      <alignment vertical="center"/>
    </xf>
    <xf numFmtId="0" fontId="34" fillId="0" borderId="59" xfId="45" applyFont="1" applyBorder="1" applyAlignment="1">
      <alignment horizontal="right" vertical="center"/>
    </xf>
    <xf numFmtId="38" fontId="29" fillId="0" borderId="0" xfId="45" applyNumberFormat="1" applyFont="1" applyAlignment="1">
      <alignment vertical="center"/>
    </xf>
    <xf numFmtId="38" fontId="28" fillId="0" borderId="0" xfId="45" applyNumberFormat="1" applyFont="1" applyAlignment="1">
      <alignment vertical="center"/>
    </xf>
    <xf numFmtId="177" fontId="28" fillId="0" borderId="0" xfId="45" applyNumberFormat="1" applyFont="1" applyAlignment="1">
      <alignment vertical="center"/>
    </xf>
    <xf numFmtId="177" fontId="29" fillId="0" borderId="0" xfId="45" applyNumberFormat="1" applyFont="1" applyAlignment="1">
      <alignment vertical="center"/>
    </xf>
    <xf numFmtId="0" fontId="29" fillId="0" borderId="18" xfId="45" applyFont="1" applyBorder="1" applyAlignment="1">
      <alignment horizontal="left" vertical="center"/>
    </xf>
    <xf numFmtId="0" fontId="29" fillId="0" borderId="61" xfId="45" applyFont="1" applyBorder="1" applyAlignment="1">
      <alignment vertical="center"/>
    </xf>
    <xf numFmtId="0" fontId="29" fillId="0" borderId="62" xfId="45" applyFont="1" applyBorder="1" applyAlignment="1">
      <alignment horizontal="left" vertical="center" indent="1"/>
    </xf>
    <xf numFmtId="0" fontId="28" fillId="0" borderId="0" xfId="45" applyFont="1" applyAlignment="1">
      <alignment horizontal="center" vertical="center" textRotation="255"/>
    </xf>
    <xf numFmtId="0" fontId="29" fillId="0" borderId="0" xfId="45" applyFont="1" applyAlignment="1">
      <alignment horizontal="left" vertical="center" indent="1"/>
    </xf>
    <xf numFmtId="38" fontId="29" fillId="0" borderId="0" xfId="35" applyFont="1" applyFill="1" applyBorder="1" applyAlignment="1">
      <alignment vertical="center"/>
    </xf>
    <xf numFmtId="177" fontId="29" fillId="0" borderId="0" xfId="45" applyNumberFormat="1" applyFont="1" applyAlignment="1">
      <alignment horizontal="right" vertical="center"/>
    </xf>
    <xf numFmtId="0" fontId="34" fillId="0" borderId="0" xfId="45" applyFont="1" applyAlignment="1">
      <alignment horizontal="right" vertical="center"/>
    </xf>
    <xf numFmtId="0" fontId="34" fillId="24" borderId="40" xfId="45" applyFont="1" applyFill="1" applyBorder="1" applyAlignment="1">
      <alignment horizontal="left" vertical="center"/>
    </xf>
    <xf numFmtId="38" fontId="34" fillId="0" borderId="0" xfId="45" applyNumberFormat="1" applyFont="1" applyAlignment="1">
      <alignment horizontal="right" vertical="center"/>
    </xf>
    <xf numFmtId="38" fontId="33" fillId="0" borderId="0" xfId="45" applyNumberFormat="1" applyFont="1" applyAlignment="1">
      <alignment horizontal="right" vertical="center"/>
    </xf>
    <xf numFmtId="0" fontId="29" fillId="0" borderId="25" xfId="45" applyFont="1" applyBorder="1" applyAlignment="1">
      <alignment vertical="center"/>
    </xf>
    <xf numFmtId="38" fontId="28" fillId="0" borderId="0" xfId="35" applyFont="1" applyAlignment="1">
      <alignment vertical="center"/>
    </xf>
    <xf numFmtId="0" fontId="29" fillId="0" borderId="22" xfId="45" applyFont="1" applyBorder="1" applyAlignment="1">
      <alignment vertical="center"/>
    </xf>
    <xf numFmtId="0" fontId="29" fillId="0" borderId="19" xfId="45" applyFont="1" applyBorder="1" applyAlignment="1">
      <alignment horizontal="left" vertical="center" indent="1"/>
    </xf>
    <xf numFmtId="38" fontId="34" fillId="0" borderId="0" xfId="35" applyFont="1" applyAlignment="1">
      <alignment vertical="center"/>
    </xf>
    <xf numFmtId="38" fontId="34" fillId="0" borderId="15" xfId="35" applyFont="1" applyBorder="1" applyAlignment="1">
      <alignment vertical="center"/>
    </xf>
    <xf numFmtId="38" fontId="34" fillId="0" borderId="16" xfId="35" applyFont="1" applyBorder="1" applyAlignment="1">
      <alignment vertical="center"/>
    </xf>
    <xf numFmtId="0" fontId="29" fillId="0" borderId="39" xfId="45" applyFont="1" applyBorder="1" applyAlignment="1">
      <alignment horizontal="left" vertical="center" indent="1"/>
    </xf>
    <xf numFmtId="178" fontId="33" fillId="0" borderId="0" xfId="45" applyNumberFormat="1" applyFont="1" applyAlignment="1">
      <alignment vertical="center"/>
    </xf>
    <xf numFmtId="178" fontId="34" fillId="24" borderId="11" xfId="45" applyNumberFormat="1" applyFont="1" applyFill="1" applyBorder="1" applyAlignment="1">
      <alignment vertical="center"/>
    </xf>
    <xf numFmtId="178" fontId="33" fillId="24" borderId="12" xfId="45" applyNumberFormat="1" applyFont="1" applyFill="1" applyBorder="1" applyAlignment="1">
      <alignment vertical="center"/>
    </xf>
    <xf numFmtId="0" fontId="29" fillId="0" borderId="25" xfId="45" applyFont="1" applyBorder="1" applyAlignment="1">
      <alignment horizontal="left" vertical="center" indent="1"/>
    </xf>
    <xf numFmtId="0" fontId="37" fillId="0" borderId="0" xfId="45" applyFont="1" applyAlignment="1">
      <alignment horizontal="left" vertical="center"/>
    </xf>
    <xf numFmtId="0" fontId="29" fillId="0" borderId="27" xfId="45" applyFont="1" applyBorder="1" applyAlignment="1">
      <alignment horizontal="left" vertical="center" indent="1"/>
    </xf>
    <xf numFmtId="9" fontId="38" fillId="0" borderId="0" xfId="28" applyFont="1" applyFill="1" applyBorder="1" applyAlignment="1">
      <alignment horizontal="right" vertical="center"/>
    </xf>
    <xf numFmtId="38" fontId="34" fillId="24" borderId="11" xfId="35" applyFont="1" applyFill="1" applyBorder="1" applyAlignment="1">
      <alignment vertical="center"/>
    </xf>
    <xf numFmtId="38" fontId="34" fillId="24" borderId="12" xfId="35" applyFont="1" applyFill="1" applyBorder="1" applyAlignment="1">
      <alignment vertical="center"/>
    </xf>
    <xf numFmtId="0" fontId="34" fillId="0" borderId="15" xfId="45" applyFont="1" applyBorder="1" applyAlignment="1">
      <alignment vertical="center"/>
    </xf>
    <xf numFmtId="0" fontId="29" fillId="0" borderId="20" xfId="45" applyFont="1" applyBorder="1" applyAlignment="1">
      <alignment vertical="center"/>
    </xf>
    <xf numFmtId="0" fontId="29" fillId="0" borderId="51" xfId="45" applyFont="1" applyBorder="1" applyAlignment="1">
      <alignment vertical="center"/>
    </xf>
    <xf numFmtId="0" fontId="29" fillId="0" borderId="42" xfId="45" applyFont="1" applyBorder="1" applyAlignment="1">
      <alignment vertical="center"/>
    </xf>
    <xf numFmtId="38" fontId="29" fillId="0" borderId="0" xfId="45" applyNumberFormat="1" applyFont="1" applyAlignment="1">
      <alignment horizontal="right" vertical="center"/>
    </xf>
    <xf numFmtId="0" fontId="29" fillId="0" borderId="42" xfId="45" applyFont="1" applyBorder="1" applyAlignment="1">
      <alignment horizontal="left" vertical="center" indent="1"/>
    </xf>
    <xf numFmtId="38" fontId="33" fillId="0" borderId="0" xfId="35" applyFont="1" applyAlignment="1">
      <alignment vertical="center"/>
    </xf>
    <xf numFmtId="38" fontId="34" fillId="0" borderId="46" xfId="35" applyFont="1" applyFill="1" applyBorder="1" applyAlignment="1">
      <alignment vertical="center"/>
    </xf>
    <xf numFmtId="38" fontId="34" fillId="0" borderId="11" xfId="35" applyFont="1" applyFill="1" applyBorder="1" applyAlignment="1">
      <alignment vertical="center"/>
    </xf>
    <xf numFmtId="38" fontId="34" fillId="24" borderId="46" xfId="35" applyFont="1" applyFill="1" applyBorder="1" applyAlignment="1">
      <alignment vertical="center"/>
    </xf>
    <xf numFmtId="38" fontId="34" fillId="0" borderId="55" xfId="35" applyFont="1" applyFill="1" applyBorder="1" applyAlignment="1">
      <alignment vertical="center"/>
    </xf>
    <xf numFmtId="3" fontId="29" fillId="0" borderId="0" xfId="35" applyNumberFormat="1" applyFont="1" applyFill="1" applyAlignment="1">
      <alignment vertical="center"/>
    </xf>
    <xf numFmtId="40" fontId="29" fillId="0" borderId="0" xfId="45" applyNumberFormat="1" applyFont="1" applyAlignment="1">
      <alignment vertical="center"/>
    </xf>
    <xf numFmtId="3" fontId="29" fillId="0" borderId="0" xfId="35" quotePrefix="1" applyNumberFormat="1" applyFont="1" applyFill="1" applyAlignment="1">
      <alignment horizontal="left" vertical="center"/>
    </xf>
    <xf numFmtId="0" fontId="29" fillId="26" borderId="71" xfId="45" applyFont="1" applyFill="1" applyBorder="1" applyAlignment="1">
      <alignment vertical="center"/>
    </xf>
    <xf numFmtId="0" fontId="29" fillId="26" borderId="12" xfId="45" applyFont="1" applyFill="1" applyBorder="1" applyAlignment="1">
      <alignment vertical="center"/>
    </xf>
    <xf numFmtId="0" fontId="29" fillId="26" borderId="46" xfId="45" applyFont="1" applyFill="1" applyBorder="1" applyAlignment="1">
      <alignment vertical="center"/>
    </xf>
    <xf numFmtId="0" fontId="29" fillId="26" borderId="11" xfId="45" applyFont="1" applyFill="1" applyBorder="1" applyAlignment="1">
      <alignment vertical="center"/>
    </xf>
    <xf numFmtId="0" fontId="29" fillId="26" borderId="52" xfId="45" applyFont="1" applyFill="1" applyBorder="1" applyAlignment="1">
      <alignment vertical="center"/>
    </xf>
    <xf numFmtId="0" fontId="29" fillId="26" borderId="53" xfId="45" applyFont="1" applyFill="1" applyBorder="1" applyAlignment="1">
      <alignment horizontal="center" vertical="center"/>
    </xf>
    <xf numFmtId="0" fontId="29" fillId="0" borderId="10" xfId="45" applyFont="1" applyBorder="1" applyAlignment="1">
      <alignment vertical="center"/>
    </xf>
    <xf numFmtId="0" fontId="29" fillId="0" borderId="12" xfId="45" applyFont="1" applyBorder="1" applyAlignment="1">
      <alignment vertical="center"/>
    </xf>
    <xf numFmtId="0" fontId="29" fillId="0" borderId="20" xfId="45" applyFont="1" applyBorder="1" applyAlignment="1">
      <alignment horizontal="center" vertical="center"/>
    </xf>
    <xf numFmtId="0" fontId="29" fillId="0" borderId="68" xfId="45" applyFont="1" applyBorder="1" applyAlignment="1">
      <alignment horizontal="left" vertical="center"/>
    </xf>
    <xf numFmtId="0" fontId="29" fillId="0" borderId="69" xfId="45" applyFont="1" applyBorder="1" applyAlignment="1">
      <alignment horizontal="left" vertical="center"/>
    </xf>
    <xf numFmtId="0" fontId="29" fillId="0" borderId="13" xfId="45" applyFont="1" applyBorder="1" applyAlignment="1">
      <alignment horizontal="center" vertical="center"/>
    </xf>
    <xf numFmtId="0" fontId="29" fillId="0" borderId="13" xfId="45" applyFont="1" applyBorder="1" applyAlignment="1">
      <alignment horizontal="left" vertical="center"/>
    </xf>
    <xf numFmtId="0" fontId="29" fillId="0" borderId="15" xfId="45" applyFont="1" applyBorder="1" applyAlignment="1">
      <alignment horizontal="center" vertical="center"/>
    </xf>
    <xf numFmtId="0" fontId="29" fillId="0" borderId="66" xfId="45" applyFont="1" applyBorder="1" applyAlignment="1">
      <alignment horizontal="center" vertical="center"/>
    </xf>
    <xf numFmtId="0" fontId="29" fillId="0" borderId="13" xfId="45" applyFont="1" applyBorder="1" applyAlignment="1">
      <alignment horizontal="left" vertical="center" indent="1"/>
    </xf>
    <xf numFmtId="0" fontId="29" fillId="0" borderId="20" xfId="45" applyFont="1" applyBorder="1" applyAlignment="1">
      <alignment horizontal="left" vertical="center" indent="1"/>
    </xf>
    <xf numFmtId="0" fontId="29" fillId="0" borderId="15" xfId="45" applyFont="1" applyBorder="1" applyAlignment="1">
      <alignment vertical="center"/>
    </xf>
    <xf numFmtId="0" fontId="29" fillId="0" borderId="68" xfId="45" applyFont="1" applyBorder="1" applyAlignment="1">
      <alignment vertical="center"/>
    </xf>
    <xf numFmtId="0" fontId="29" fillId="0" borderId="0" xfId="45" applyFont="1" applyAlignment="1">
      <alignment horizontal="center" vertical="center"/>
    </xf>
    <xf numFmtId="0" fontId="29" fillId="0" borderId="18" xfId="45" applyFont="1" applyBorder="1" applyAlignment="1">
      <alignment horizontal="left" vertical="center" indent="2"/>
    </xf>
    <xf numFmtId="0" fontId="40" fillId="0" borderId="0" xfId="45" applyFont="1" applyAlignment="1">
      <alignment vertical="center"/>
    </xf>
    <xf numFmtId="0" fontId="41" fillId="0" borderId="0" xfId="45" applyFont="1" applyAlignment="1">
      <alignment vertical="center"/>
    </xf>
    <xf numFmtId="179" fontId="41" fillId="0" borderId="0" xfId="45" applyNumberFormat="1" applyFont="1" applyAlignment="1">
      <alignment horizontal="center" vertical="center"/>
    </xf>
    <xf numFmtId="0" fontId="41" fillId="0" borderId="0" xfId="45" applyFont="1" applyAlignment="1">
      <alignment horizontal="right" vertical="center"/>
    </xf>
    <xf numFmtId="0" fontId="42" fillId="0" borderId="0" xfId="45" applyFont="1" applyAlignment="1">
      <alignment vertical="center"/>
    </xf>
    <xf numFmtId="0" fontId="27" fillId="0" borderId="0" xfId="48" applyFont="1" applyAlignment="1">
      <alignment vertical="top"/>
    </xf>
    <xf numFmtId="0" fontId="39" fillId="0" borderId="0" xfId="45" applyFont="1" applyAlignment="1">
      <alignment vertical="center"/>
    </xf>
    <xf numFmtId="177" fontId="29" fillId="0" borderId="0" xfId="35" applyNumberFormat="1" applyFont="1" applyBorder="1" applyAlignment="1">
      <alignment horizontal="right" vertical="center"/>
    </xf>
    <xf numFmtId="0" fontId="27" fillId="0" borderId="12" xfId="48" applyFont="1" applyBorder="1" applyAlignment="1">
      <alignment vertical="center" wrapText="1" shrinkToFit="1"/>
    </xf>
    <xf numFmtId="0" fontId="27" fillId="0" borderId="70" xfId="48" applyFont="1" applyBorder="1" applyAlignment="1">
      <alignment vertical="center" wrapText="1"/>
    </xf>
    <xf numFmtId="0" fontId="39" fillId="0" borderId="31" xfId="48" applyFont="1" applyBorder="1" applyAlignment="1">
      <alignment horizontal="center" vertical="center"/>
    </xf>
    <xf numFmtId="0" fontId="27" fillId="0" borderId="76" xfId="48" applyFont="1" applyBorder="1" applyAlignment="1">
      <alignment horizontal="left" vertical="center"/>
    </xf>
    <xf numFmtId="0" fontId="39" fillId="0" borderId="57" xfId="48" applyFont="1" applyBorder="1" applyAlignment="1">
      <alignment horizontal="center" vertical="center"/>
    </xf>
    <xf numFmtId="0" fontId="34" fillId="0" borderId="77" xfId="45" applyFont="1" applyBorder="1" applyAlignment="1">
      <alignment vertical="center"/>
    </xf>
    <xf numFmtId="0" fontId="29" fillId="0" borderId="77" xfId="45" applyFont="1" applyBorder="1" applyAlignment="1">
      <alignment vertical="center"/>
    </xf>
    <xf numFmtId="0" fontId="28" fillId="0" borderId="77" xfId="45" applyFont="1" applyBorder="1" applyAlignment="1">
      <alignment vertical="center"/>
    </xf>
    <xf numFmtId="0" fontId="36" fillId="0" borderId="77" xfId="45" applyFont="1" applyBorder="1" applyAlignment="1">
      <alignment horizontal="center" vertical="center"/>
    </xf>
    <xf numFmtId="177" fontId="35" fillId="0" borderId="77" xfId="45" applyNumberFormat="1" applyFont="1" applyBorder="1" applyAlignment="1">
      <alignment vertical="center"/>
    </xf>
    <xf numFmtId="0" fontId="28" fillId="0" borderId="79" xfId="45" applyFont="1" applyBorder="1" applyAlignment="1">
      <alignment horizontal="center" vertical="center"/>
    </xf>
    <xf numFmtId="0" fontId="39" fillId="0" borderId="75" xfId="45" applyFont="1" applyBorder="1" applyAlignment="1">
      <alignment horizontal="center" vertical="center"/>
    </xf>
    <xf numFmtId="177" fontId="34" fillId="0" borderId="14" xfId="45" applyNumberFormat="1" applyFont="1" applyBorder="1" applyAlignment="1">
      <alignment vertical="center" shrinkToFit="1"/>
    </xf>
    <xf numFmtId="177" fontId="34" fillId="0" borderId="32" xfId="45" applyNumberFormat="1" applyFont="1" applyBorder="1" applyAlignment="1">
      <alignment horizontal="right" vertical="center" shrinkToFit="1"/>
    </xf>
    <xf numFmtId="38" fontId="29" fillId="0" borderId="36" xfId="35" applyFont="1" applyFill="1" applyBorder="1" applyAlignment="1">
      <alignment horizontal="right" vertical="center" shrinkToFit="1"/>
    </xf>
    <xf numFmtId="38" fontId="29" fillId="0" borderId="15" xfId="35" applyFont="1" applyFill="1" applyBorder="1" applyAlignment="1">
      <alignment vertical="center" shrinkToFit="1"/>
    </xf>
    <xf numFmtId="38" fontId="29" fillId="0" borderId="35" xfId="35" applyFont="1" applyFill="1" applyBorder="1" applyAlignment="1">
      <alignment horizontal="right" vertical="center" shrinkToFit="1"/>
    </xf>
    <xf numFmtId="38" fontId="29" fillId="25" borderId="15" xfId="35" applyFont="1" applyFill="1" applyBorder="1" applyAlignment="1">
      <alignment vertical="center" shrinkToFit="1"/>
    </xf>
    <xf numFmtId="177" fontId="29" fillId="0" borderId="35" xfId="45" applyNumberFormat="1" applyFont="1" applyBorder="1" applyAlignment="1">
      <alignment horizontal="right" vertical="center" shrinkToFit="1"/>
    </xf>
    <xf numFmtId="38" fontId="34" fillId="0" borderId="10" xfId="35" applyFont="1" applyFill="1" applyBorder="1" applyAlignment="1">
      <alignment vertical="center" shrinkToFit="1"/>
    </xf>
    <xf numFmtId="38" fontId="34" fillId="0" borderId="32" xfId="35" applyFont="1" applyFill="1" applyBorder="1" applyAlignment="1">
      <alignment horizontal="right" vertical="center" shrinkToFit="1"/>
    </xf>
    <xf numFmtId="38" fontId="29" fillId="0" borderId="60" xfId="35" applyFont="1" applyFill="1" applyBorder="1" applyAlignment="1">
      <alignment vertical="center" shrinkToFit="1"/>
    </xf>
    <xf numFmtId="38" fontId="29" fillId="0" borderId="60" xfId="35" applyFont="1" applyBorder="1" applyAlignment="1">
      <alignment vertical="center" shrinkToFit="1"/>
    </xf>
    <xf numFmtId="38" fontId="29" fillId="25" borderId="20" xfId="35" applyFont="1" applyFill="1" applyBorder="1" applyAlignment="1">
      <alignment vertical="center" shrinkToFit="1"/>
    </xf>
    <xf numFmtId="38" fontId="29" fillId="0" borderId="20" xfId="35" applyFont="1" applyFill="1" applyBorder="1" applyAlignment="1">
      <alignment vertical="center" shrinkToFit="1"/>
    </xf>
    <xf numFmtId="38" fontId="29" fillId="0" borderId="20" xfId="35" applyFont="1" applyBorder="1" applyAlignment="1">
      <alignment vertical="center" shrinkToFit="1"/>
    </xf>
    <xf numFmtId="38" fontId="29" fillId="25" borderId="63" xfId="35" applyFont="1" applyFill="1" applyBorder="1" applyAlignment="1">
      <alignment vertical="center" shrinkToFit="1"/>
    </xf>
    <xf numFmtId="177" fontId="29" fillId="0" borderId="64" xfId="45" applyNumberFormat="1" applyFont="1" applyBorder="1" applyAlignment="1">
      <alignment horizontal="right" vertical="center" shrinkToFit="1"/>
    </xf>
    <xf numFmtId="177" fontId="29" fillId="0" borderId="36" xfId="45" applyNumberFormat="1" applyFont="1" applyBorder="1" applyAlignment="1">
      <alignment horizontal="right" vertical="center" shrinkToFit="1"/>
    </xf>
    <xf numFmtId="177" fontId="29" fillId="0" borderId="20" xfId="35" applyNumberFormat="1" applyFont="1" applyFill="1" applyBorder="1" applyAlignment="1">
      <alignment vertical="center" shrinkToFit="1"/>
    </xf>
    <xf numFmtId="177" fontId="29" fillId="25" borderId="20" xfId="35" applyNumberFormat="1" applyFont="1" applyFill="1" applyBorder="1" applyAlignment="1">
      <alignment vertical="center" shrinkToFit="1"/>
    </xf>
    <xf numFmtId="177" fontId="29" fillId="25" borderId="13" xfId="35" applyNumberFormat="1" applyFont="1" applyFill="1" applyBorder="1" applyAlignment="1">
      <alignment vertical="center" shrinkToFit="1"/>
    </xf>
    <xf numFmtId="177" fontId="29" fillId="0" borderId="34" xfId="45" applyNumberFormat="1" applyFont="1" applyBorder="1" applyAlignment="1">
      <alignment horizontal="right" vertical="center" shrinkToFit="1"/>
    </xf>
    <xf numFmtId="38" fontId="34" fillId="0" borderId="16" xfId="35" applyFont="1" applyFill="1" applyBorder="1" applyAlignment="1">
      <alignment vertical="center" shrinkToFit="1"/>
    </xf>
    <xf numFmtId="38" fontId="34" fillId="0" borderId="38" xfId="35" applyFont="1" applyFill="1" applyBorder="1" applyAlignment="1">
      <alignment horizontal="right" vertical="center" shrinkToFit="1"/>
    </xf>
    <xf numFmtId="178" fontId="29" fillId="25" borderId="20" xfId="45" applyNumberFormat="1" applyFont="1" applyFill="1" applyBorder="1" applyAlignment="1">
      <alignment vertical="center" shrinkToFit="1"/>
    </xf>
    <xf numFmtId="177" fontId="29" fillId="25" borderId="21" xfId="35" applyNumberFormat="1" applyFont="1" applyFill="1" applyBorder="1" applyAlignment="1">
      <alignment vertical="center" shrinkToFit="1"/>
    </xf>
    <xf numFmtId="177" fontId="29" fillId="0" borderId="33" xfId="45" applyNumberFormat="1" applyFont="1" applyBorder="1" applyAlignment="1">
      <alignment horizontal="right" vertical="center" shrinkToFit="1"/>
    </xf>
    <xf numFmtId="178" fontId="29" fillId="0" borderId="20" xfId="45" applyNumberFormat="1" applyFont="1" applyBorder="1" applyAlignment="1">
      <alignment vertical="center" shrinkToFit="1"/>
    </xf>
    <xf numFmtId="178" fontId="29" fillId="25" borderId="21" xfId="45" applyNumberFormat="1" applyFont="1" applyFill="1" applyBorder="1" applyAlignment="1">
      <alignment vertical="center" shrinkToFit="1"/>
    </xf>
    <xf numFmtId="38" fontId="34" fillId="24" borderId="12" xfId="45" applyNumberFormat="1" applyFont="1" applyFill="1" applyBorder="1" applyAlignment="1">
      <alignment vertical="center" shrinkToFit="1"/>
    </xf>
    <xf numFmtId="38" fontId="34" fillId="24" borderId="41" xfId="45" applyNumberFormat="1" applyFont="1" applyFill="1" applyBorder="1" applyAlignment="1">
      <alignment vertical="center" shrinkToFit="1"/>
    </xf>
    <xf numFmtId="38" fontId="29" fillId="25" borderId="26" xfId="35" applyFont="1" applyFill="1" applyBorder="1" applyAlignment="1">
      <alignment horizontal="right" vertical="center" shrinkToFit="1"/>
    </xf>
    <xf numFmtId="38" fontId="29" fillId="25" borderId="24" xfId="35" applyFont="1" applyFill="1" applyBorder="1" applyAlignment="1">
      <alignment horizontal="right" vertical="center" shrinkToFit="1"/>
    </xf>
    <xf numFmtId="38" fontId="34" fillId="24" borderId="12" xfId="35" applyFont="1" applyFill="1" applyBorder="1" applyAlignment="1">
      <alignment vertical="center" shrinkToFit="1"/>
    </xf>
    <xf numFmtId="38" fontId="34" fillId="24" borderId="41" xfId="35" applyFont="1" applyFill="1" applyBorder="1" applyAlignment="1">
      <alignment horizontal="right" vertical="center" shrinkToFit="1"/>
    </xf>
    <xf numFmtId="177" fontId="34" fillId="25" borderId="28" xfId="35" applyNumberFormat="1" applyFont="1" applyFill="1" applyBorder="1" applyAlignment="1">
      <alignment vertical="center" shrinkToFit="1"/>
    </xf>
    <xf numFmtId="177" fontId="34" fillId="0" borderId="37" xfId="45" applyNumberFormat="1" applyFont="1" applyBorder="1" applyAlignment="1">
      <alignment horizontal="right" vertical="center" shrinkToFit="1"/>
    </xf>
    <xf numFmtId="38" fontId="29" fillId="25" borderId="44" xfId="35" applyFont="1" applyFill="1" applyBorder="1" applyAlignment="1">
      <alignment vertical="center" shrinkToFit="1"/>
    </xf>
    <xf numFmtId="177" fontId="29" fillId="0" borderId="45" xfId="45" applyNumberFormat="1" applyFont="1" applyBorder="1" applyAlignment="1">
      <alignment horizontal="right" vertical="center" shrinkToFit="1"/>
    </xf>
    <xf numFmtId="177" fontId="34" fillId="0" borderId="43" xfId="35" applyNumberFormat="1" applyFont="1" applyBorder="1" applyAlignment="1">
      <alignment vertical="center" shrinkToFit="1"/>
    </xf>
    <xf numFmtId="177" fontId="34" fillId="0" borderId="17" xfId="35" applyNumberFormat="1" applyFont="1" applyBorder="1" applyAlignment="1">
      <alignment vertical="center" shrinkToFit="1"/>
    </xf>
    <xf numFmtId="177" fontId="34" fillId="0" borderId="38" xfId="45" applyNumberFormat="1" applyFont="1" applyBorder="1" applyAlignment="1">
      <alignment horizontal="right" vertical="center" shrinkToFit="1"/>
    </xf>
    <xf numFmtId="177" fontId="34" fillId="0" borderId="28" xfId="35" applyNumberFormat="1" applyFont="1" applyBorder="1" applyAlignment="1">
      <alignment vertical="center" shrinkToFit="1"/>
    </xf>
    <xf numFmtId="38" fontId="29" fillId="25" borderId="66" xfId="35" applyFont="1" applyFill="1" applyBorder="1" applyAlignment="1">
      <alignment vertical="center" shrinkToFit="1"/>
    </xf>
    <xf numFmtId="38" fontId="34" fillId="25" borderId="12" xfId="35" applyFont="1" applyFill="1" applyBorder="1" applyAlignment="1">
      <alignment vertical="center" shrinkToFit="1"/>
    </xf>
    <xf numFmtId="38" fontId="34" fillId="0" borderId="41" xfId="35" applyFont="1" applyFill="1" applyBorder="1" applyAlignment="1">
      <alignment horizontal="right" vertical="center" shrinkToFit="1"/>
    </xf>
    <xf numFmtId="3" fontId="29" fillId="0" borderId="0" xfId="35" applyNumberFormat="1" applyFont="1" applyFill="1" applyAlignment="1">
      <alignment vertical="center" shrinkToFit="1"/>
    </xf>
    <xf numFmtId="3" fontId="29" fillId="0" borderId="0" xfId="35" applyNumberFormat="1" applyFont="1" applyFill="1" applyBorder="1" applyAlignment="1">
      <alignment horizontal="left" vertical="center" shrinkToFit="1"/>
    </xf>
    <xf numFmtId="0" fontId="29" fillId="0" borderId="0" xfId="45" applyFont="1" applyAlignment="1">
      <alignment vertical="center" shrinkToFit="1"/>
    </xf>
    <xf numFmtId="177" fontId="29" fillId="0" borderId="0" xfId="35" applyNumberFormat="1" applyFont="1" applyBorder="1" applyAlignment="1">
      <alignment vertical="center" shrinkToFit="1"/>
    </xf>
    <xf numFmtId="177" fontId="29" fillId="25" borderId="12" xfId="35" applyNumberFormat="1" applyFont="1" applyFill="1" applyBorder="1" applyAlignment="1">
      <alignment vertical="center" shrinkToFit="1"/>
    </xf>
    <xf numFmtId="177" fontId="29" fillId="0" borderId="12" xfId="35" applyNumberFormat="1" applyFont="1" applyFill="1" applyBorder="1" applyAlignment="1">
      <alignment vertical="center" shrinkToFit="1"/>
    </xf>
    <xf numFmtId="177" fontId="29" fillId="25" borderId="68" xfId="35" applyNumberFormat="1" applyFont="1" applyFill="1" applyBorder="1" applyAlignment="1">
      <alignment vertical="center" shrinkToFit="1"/>
    </xf>
    <xf numFmtId="177" fontId="29" fillId="25" borderId="69" xfId="35" applyNumberFormat="1" applyFont="1" applyFill="1" applyBorder="1" applyAlignment="1">
      <alignment vertical="center" shrinkToFit="1"/>
    </xf>
    <xf numFmtId="177" fontId="29" fillId="0" borderId="56" xfId="35" applyNumberFormat="1" applyFont="1" applyFill="1" applyBorder="1" applyAlignment="1">
      <alignment vertical="center" shrinkToFit="1"/>
    </xf>
    <xf numFmtId="0" fontId="44" fillId="0" borderId="0" xfId="48" applyFont="1">
      <alignment vertical="center"/>
    </xf>
    <xf numFmtId="0" fontId="29" fillId="0" borderId="21" xfId="45" applyFont="1" applyBorder="1" applyAlignment="1">
      <alignment horizontal="left" vertical="center"/>
    </xf>
    <xf numFmtId="0" fontId="29" fillId="0" borderId="12" xfId="48" applyFont="1" applyBorder="1" applyAlignment="1">
      <alignment horizontal="left" vertical="center" indent="1"/>
    </xf>
    <xf numFmtId="0" fontId="39" fillId="0" borderId="0" xfId="48" applyFont="1" applyAlignment="1">
      <alignment vertical="center" wrapText="1"/>
    </xf>
    <xf numFmtId="177" fontId="29" fillId="24" borderId="30" xfId="35" applyNumberFormat="1" applyFont="1" applyFill="1" applyBorder="1" applyAlignment="1">
      <alignment horizontal="center" vertical="center"/>
    </xf>
    <xf numFmtId="177" fontId="29" fillId="24" borderId="31" xfId="35" applyNumberFormat="1" applyFont="1" applyFill="1" applyBorder="1" applyAlignment="1">
      <alignment horizontal="center" vertical="center"/>
    </xf>
    <xf numFmtId="0" fontId="39" fillId="0" borderId="0" xfId="45" applyFont="1" applyAlignment="1">
      <alignment horizontal="right" vertical="center"/>
    </xf>
    <xf numFmtId="177" fontId="29" fillId="0" borderId="41" xfId="35" applyNumberFormat="1" applyFont="1" applyBorder="1" applyAlignment="1">
      <alignment horizontal="left" vertical="top" wrapText="1"/>
    </xf>
    <xf numFmtId="177" fontId="29" fillId="0" borderId="67" xfId="35" applyNumberFormat="1" applyFont="1" applyBorder="1" applyAlignment="1">
      <alignment horizontal="left" vertical="top" wrapText="1"/>
    </xf>
    <xf numFmtId="177" fontId="29" fillId="0" borderId="80" xfId="35" applyNumberFormat="1" applyFont="1" applyBorder="1" applyAlignment="1">
      <alignment horizontal="left" vertical="top" wrapText="1"/>
    </xf>
    <xf numFmtId="177" fontId="29" fillId="0" borderId="33" xfId="35" applyNumberFormat="1" applyFont="1" applyBorder="1" applyAlignment="1">
      <alignment horizontal="left" vertical="top" wrapText="1"/>
    </xf>
    <xf numFmtId="177" fontId="29" fillId="0" borderId="34" xfId="35" applyNumberFormat="1" applyFont="1" applyBorder="1" applyAlignment="1">
      <alignment horizontal="left" vertical="top" wrapText="1"/>
    </xf>
    <xf numFmtId="177" fontId="29" fillId="0" borderId="57" xfId="35" applyNumberFormat="1" applyFont="1" applyBorder="1" applyAlignment="1">
      <alignment horizontal="left" vertical="top" wrapText="1"/>
    </xf>
    <xf numFmtId="0" fontId="34" fillId="24" borderId="65" xfId="45" applyFont="1" applyFill="1" applyBorder="1" applyAlignment="1">
      <alignment horizontal="left" vertical="top"/>
    </xf>
    <xf numFmtId="0" fontId="34" fillId="24" borderId="29" xfId="45" applyFont="1" applyFill="1" applyBorder="1" applyAlignment="1">
      <alignment horizontal="right" vertical="top"/>
    </xf>
    <xf numFmtId="0" fontId="34" fillId="24" borderId="81" xfId="45" applyFont="1" applyFill="1" applyBorder="1" applyAlignment="1">
      <alignment horizontal="right" vertical="center"/>
    </xf>
    <xf numFmtId="176" fontId="45" fillId="24" borderId="30" xfId="45" applyNumberFormat="1" applyFont="1" applyFill="1" applyBorder="1" applyAlignment="1">
      <alignment horizontal="center" vertical="center" wrapText="1"/>
    </xf>
    <xf numFmtId="177" fontId="45" fillId="24" borderId="30" xfId="45" applyNumberFormat="1" applyFont="1" applyFill="1" applyBorder="1" applyAlignment="1">
      <alignment horizontal="center" vertical="center"/>
    </xf>
    <xf numFmtId="177" fontId="45" fillId="24" borderId="30" xfId="45" applyNumberFormat="1" applyFont="1" applyFill="1" applyBorder="1" applyAlignment="1">
      <alignment horizontal="center" vertical="center" wrapText="1"/>
    </xf>
    <xf numFmtId="177" fontId="45" fillId="24" borderId="31" xfId="45" applyNumberFormat="1" applyFont="1" applyFill="1" applyBorder="1" applyAlignment="1">
      <alignment horizontal="center" vertical="center"/>
    </xf>
    <xf numFmtId="177" fontId="45" fillId="24" borderId="79" xfId="45" applyNumberFormat="1" applyFont="1" applyFill="1" applyBorder="1" applyAlignment="1">
      <alignment horizontal="center" vertical="center"/>
    </xf>
    <xf numFmtId="0" fontId="29" fillId="0" borderId="90" xfId="45" applyFont="1" applyBorder="1" applyAlignment="1">
      <alignment vertical="center"/>
    </xf>
    <xf numFmtId="38" fontId="29" fillId="25" borderId="91" xfId="35" applyFont="1" applyFill="1" applyBorder="1" applyAlignment="1">
      <alignment vertical="center" shrinkToFit="1"/>
    </xf>
    <xf numFmtId="38" fontId="29" fillId="0" borderId="92" xfId="35" applyFont="1" applyFill="1" applyBorder="1" applyAlignment="1">
      <alignment horizontal="right" vertical="center" shrinkToFit="1"/>
    </xf>
    <xf numFmtId="38" fontId="29" fillId="25" borderId="21" xfId="35" applyFont="1" applyFill="1" applyBorder="1" applyAlignment="1">
      <alignment vertical="center" shrinkToFit="1"/>
    </xf>
    <xf numFmtId="0" fontId="29" fillId="0" borderId="39" xfId="45" applyFont="1" applyBorder="1" applyAlignment="1">
      <alignment horizontal="left" vertical="center" indent="2"/>
    </xf>
    <xf numFmtId="0" fontId="29" fillId="0" borderId="94" xfId="45" applyFont="1" applyBorder="1" applyAlignment="1">
      <alignment vertical="center"/>
    </xf>
    <xf numFmtId="38" fontId="29" fillId="0" borderId="95" xfId="35" applyFont="1" applyFill="1" applyBorder="1" applyAlignment="1">
      <alignment horizontal="right" vertical="center" shrinkToFit="1"/>
    </xf>
    <xf numFmtId="177" fontId="29" fillId="0" borderId="92" xfId="45" applyNumberFormat="1" applyFont="1" applyBorder="1" applyAlignment="1">
      <alignment horizontal="right" vertical="center" shrinkToFit="1"/>
    </xf>
    <xf numFmtId="0" fontId="23" fillId="0" borderId="0" xfId="45" applyFont="1" applyAlignment="1">
      <alignment horizontal="left" vertical="center"/>
    </xf>
    <xf numFmtId="0" fontId="43" fillId="0" borderId="0" xfId="45" applyFont="1" applyAlignment="1">
      <alignment horizontal="left" vertical="center"/>
    </xf>
    <xf numFmtId="0" fontId="28" fillId="0" borderId="0" xfId="45" applyFont="1" applyAlignment="1">
      <alignment horizontal="left" vertical="center"/>
    </xf>
    <xf numFmtId="0" fontId="41" fillId="0" borderId="0" xfId="45" applyFont="1" applyAlignment="1">
      <alignment horizontal="left" vertical="center"/>
    </xf>
    <xf numFmtId="177" fontId="34" fillId="0" borderId="82" xfId="45" applyNumberFormat="1" applyFont="1" applyBorder="1" applyAlignment="1">
      <alignment horizontal="left" vertical="center" shrinkToFit="1"/>
    </xf>
    <xf numFmtId="38" fontId="29" fillId="0" borderId="93" xfId="35" applyFont="1" applyFill="1" applyBorder="1" applyAlignment="1">
      <alignment horizontal="left" vertical="center" shrinkToFit="1"/>
    </xf>
    <xf numFmtId="38" fontId="29" fillId="0" borderId="77" xfId="35" applyFont="1" applyFill="1" applyBorder="1" applyAlignment="1">
      <alignment horizontal="left" vertical="center" shrinkToFit="1"/>
    </xf>
    <xf numFmtId="177" fontId="29" fillId="0" borderId="77" xfId="45" applyNumberFormat="1" applyFont="1" applyBorder="1" applyAlignment="1">
      <alignment horizontal="left" vertical="center" shrinkToFit="1"/>
    </xf>
    <xf numFmtId="38" fontId="34" fillId="0" borderId="82" xfId="35" applyFont="1" applyFill="1" applyBorder="1" applyAlignment="1">
      <alignment horizontal="left" vertical="center" shrinkToFit="1"/>
    </xf>
    <xf numFmtId="38" fontId="29" fillId="0" borderId="83" xfId="35" applyFont="1" applyFill="1" applyBorder="1" applyAlignment="1">
      <alignment horizontal="left" vertical="center" shrinkToFit="1"/>
    </xf>
    <xf numFmtId="177" fontId="29" fillId="0" borderId="86" xfId="45" applyNumberFormat="1" applyFont="1" applyBorder="1" applyAlignment="1">
      <alignment horizontal="left" vertical="center" shrinkToFit="1"/>
    </xf>
    <xf numFmtId="177" fontId="29" fillId="0" borderId="78" xfId="45" applyNumberFormat="1" applyFont="1" applyBorder="1" applyAlignment="1">
      <alignment horizontal="left" vertical="center" shrinkToFit="1"/>
    </xf>
    <xf numFmtId="177" fontId="29" fillId="0" borderId="0" xfId="45" applyNumberFormat="1" applyFont="1" applyAlignment="1">
      <alignment horizontal="left" vertical="center"/>
    </xf>
    <xf numFmtId="177" fontId="29" fillId="0" borderId="93" xfId="45" applyNumberFormat="1" applyFont="1" applyBorder="1" applyAlignment="1">
      <alignment horizontal="left" vertical="center" shrinkToFit="1"/>
    </xf>
    <xf numFmtId="177" fontId="29" fillId="0" borderId="84" xfId="45" applyNumberFormat="1" applyFont="1" applyBorder="1" applyAlignment="1">
      <alignment horizontal="left" vertical="center" shrinkToFit="1"/>
    </xf>
    <xf numFmtId="177" fontId="29" fillId="0" borderId="83" xfId="45" applyNumberFormat="1" applyFont="1" applyBorder="1" applyAlignment="1">
      <alignment horizontal="left" vertical="center" shrinkToFit="1"/>
    </xf>
    <xf numFmtId="177" fontId="29" fillId="0" borderId="89" xfId="45" applyNumberFormat="1" applyFont="1" applyBorder="1" applyAlignment="1">
      <alignment horizontal="left" vertical="center" shrinkToFit="1"/>
    </xf>
    <xf numFmtId="0" fontId="29" fillId="0" borderId="0" xfId="45" applyFont="1" applyAlignment="1">
      <alignment horizontal="left" vertical="center" shrinkToFit="1"/>
    </xf>
    <xf numFmtId="0" fontId="29" fillId="0" borderId="0" xfId="45" applyFont="1" applyAlignment="1">
      <alignment horizontal="left" vertical="center"/>
    </xf>
    <xf numFmtId="0" fontId="22" fillId="0" borderId="0" xfId="45" applyFont="1" applyAlignment="1">
      <alignment horizontal="left" vertical="center"/>
    </xf>
    <xf numFmtId="38" fontId="34" fillId="0" borderId="22" xfId="35" applyFont="1" applyFill="1" applyBorder="1" applyAlignment="1">
      <alignment vertical="center"/>
    </xf>
    <xf numFmtId="38" fontId="34" fillId="0" borderId="66" xfId="35" applyFont="1" applyFill="1" applyBorder="1" applyAlignment="1">
      <alignment vertical="center"/>
    </xf>
    <xf numFmtId="38" fontId="29" fillId="0" borderId="82" xfId="35" applyFont="1" applyFill="1" applyBorder="1" applyAlignment="1">
      <alignment horizontal="left" vertical="center" shrinkToFit="1"/>
    </xf>
    <xf numFmtId="38" fontId="29" fillId="0" borderId="85" xfId="35" applyFont="1" applyFill="1" applyBorder="1" applyAlignment="1">
      <alignment horizontal="left" vertical="center" shrinkToFit="1"/>
    </xf>
    <xf numFmtId="38" fontId="29" fillId="24" borderId="87" xfId="45" applyNumberFormat="1" applyFont="1" applyFill="1" applyBorder="1" applyAlignment="1">
      <alignment horizontal="left" vertical="center" shrinkToFit="1"/>
    </xf>
    <xf numFmtId="38" fontId="29" fillId="24" borderId="87" xfId="35" applyFont="1" applyFill="1" applyBorder="1" applyAlignment="1">
      <alignment horizontal="left" vertical="center" shrinkToFit="1"/>
    </xf>
    <xf numFmtId="177" fontId="29" fillId="0" borderId="88" xfId="45" applyNumberFormat="1" applyFont="1" applyBorder="1" applyAlignment="1">
      <alignment horizontal="left" vertical="center" shrinkToFit="1"/>
    </xf>
    <xf numFmtId="177" fontId="29" fillId="0" borderId="85" xfId="45" applyNumberFormat="1" applyFont="1" applyBorder="1" applyAlignment="1">
      <alignment horizontal="left" vertical="center" shrinkToFit="1"/>
    </xf>
    <xf numFmtId="38" fontId="29" fillId="0" borderId="87" xfId="35" applyFont="1" applyFill="1" applyBorder="1" applyAlignment="1">
      <alignment horizontal="left" vertical="center" shrinkToFit="1"/>
    </xf>
    <xf numFmtId="38" fontId="29" fillId="0" borderId="84" xfId="35" applyFont="1" applyFill="1" applyBorder="1" applyAlignment="1">
      <alignment horizontal="left" vertical="center" shrinkToFit="1"/>
    </xf>
    <xf numFmtId="38" fontId="29" fillId="0" borderId="58" xfId="35" applyFont="1" applyFill="1" applyBorder="1" applyAlignment="1">
      <alignment vertical="center"/>
    </xf>
    <xf numFmtId="38" fontId="29" fillId="0" borderId="14" xfId="35" applyFont="1" applyFill="1" applyBorder="1" applyAlignment="1">
      <alignment vertical="center"/>
    </xf>
    <xf numFmtId="38" fontId="29" fillId="25" borderId="10" xfId="35" applyFont="1" applyFill="1" applyBorder="1" applyAlignment="1">
      <alignment vertical="center" shrinkToFit="1"/>
    </xf>
    <xf numFmtId="38" fontId="29" fillId="0" borderId="10" xfId="35" applyFont="1" applyFill="1" applyBorder="1" applyAlignment="1">
      <alignment vertical="center" shrinkToFit="1"/>
    </xf>
    <xf numFmtId="38" fontId="29" fillId="0" borderId="32" xfId="35" applyFont="1" applyFill="1" applyBorder="1" applyAlignment="1">
      <alignment horizontal="right" vertical="center" shrinkToFit="1"/>
    </xf>
    <xf numFmtId="38" fontId="29" fillId="0" borderId="24" xfId="35" applyFont="1" applyFill="1" applyBorder="1" applyAlignment="1">
      <alignment vertical="center"/>
    </xf>
    <xf numFmtId="38" fontId="29" fillId="0" borderId="96" xfId="35" applyFont="1" applyFill="1" applyBorder="1" applyAlignment="1">
      <alignment vertical="center"/>
    </xf>
    <xf numFmtId="38" fontId="29" fillId="25" borderId="13" xfId="35" applyFont="1" applyFill="1" applyBorder="1" applyAlignment="1">
      <alignment vertical="center" shrinkToFit="1"/>
    </xf>
    <xf numFmtId="38" fontId="29" fillId="0" borderId="34" xfId="35" applyFont="1" applyFill="1" applyBorder="1" applyAlignment="1">
      <alignment horizontal="right" vertical="center" shrinkToFit="1"/>
    </xf>
    <xf numFmtId="38" fontId="34" fillId="0" borderId="97" xfId="35" applyFont="1" applyFill="1" applyBorder="1" applyAlignment="1">
      <alignment vertical="center"/>
    </xf>
    <xf numFmtId="38" fontId="34" fillId="0" borderId="12" xfId="35" applyFont="1" applyFill="1" applyBorder="1" applyAlignment="1">
      <alignment vertical="center" shrinkToFit="1"/>
    </xf>
    <xf numFmtId="38" fontId="34" fillId="0" borderId="63" xfId="35" applyFont="1" applyFill="1" applyBorder="1" applyAlignment="1">
      <alignment vertical="center" shrinkToFit="1"/>
    </xf>
    <xf numFmtId="38" fontId="34" fillId="0" borderId="64" xfId="35" applyFont="1" applyFill="1" applyBorder="1" applyAlignment="1">
      <alignment horizontal="right" vertical="center" shrinkToFit="1"/>
    </xf>
    <xf numFmtId="38" fontId="29" fillId="0" borderId="78" xfId="35" applyFont="1" applyFill="1" applyBorder="1" applyAlignment="1">
      <alignment horizontal="left" vertical="center" shrinkToFit="1"/>
    </xf>
    <xf numFmtId="38" fontId="29" fillId="0" borderId="22" xfId="35" applyFont="1" applyFill="1" applyBorder="1" applyAlignment="1">
      <alignment vertical="center"/>
    </xf>
    <xf numFmtId="38" fontId="29" fillId="0" borderId="13" xfId="35" applyFont="1" applyFill="1" applyBorder="1" applyAlignment="1">
      <alignment vertical="center" shrinkToFit="1"/>
    </xf>
    <xf numFmtId="0" fontId="34" fillId="24" borderId="98" xfId="45" applyFont="1" applyFill="1" applyBorder="1" applyAlignment="1">
      <alignment horizontal="right" vertical="center"/>
    </xf>
    <xf numFmtId="0" fontId="34" fillId="24" borderId="99" xfId="45" applyFont="1" applyFill="1" applyBorder="1" applyAlignment="1">
      <alignment horizontal="right" vertical="top"/>
    </xf>
    <xf numFmtId="176" fontId="45" fillId="24" borderId="100" xfId="45" applyNumberFormat="1" applyFont="1" applyFill="1" applyBorder="1" applyAlignment="1">
      <alignment horizontal="center" vertical="center" wrapText="1"/>
    </xf>
    <xf numFmtId="177" fontId="45" fillId="24" borderId="100" xfId="45" applyNumberFormat="1" applyFont="1" applyFill="1" applyBorder="1" applyAlignment="1">
      <alignment horizontal="center" vertical="center"/>
    </xf>
    <xf numFmtId="177" fontId="45" fillId="24" borderId="100" xfId="45" applyNumberFormat="1" applyFont="1" applyFill="1" applyBorder="1" applyAlignment="1">
      <alignment horizontal="center" vertical="center" wrapText="1"/>
    </xf>
    <xf numFmtId="177" fontId="45" fillId="24" borderId="101" xfId="45" applyNumberFormat="1" applyFont="1" applyFill="1" applyBorder="1" applyAlignment="1">
      <alignment horizontal="center" vertical="center"/>
    </xf>
    <xf numFmtId="177" fontId="45" fillId="24" borderId="102" xfId="45" applyNumberFormat="1" applyFont="1" applyFill="1" applyBorder="1" applyAlignment="1">
      <alignment horizontal="center" vertical="center"/>
    </xf>
    <xf numFmtId="38" fontId="34" fillId="0" borderId="99" xfId="35" applyFont="1" applyBorder="1" applyAlignment="1">
      <alignment vertical="center"/>
    </xf>
    <xf numFmtId="38" fontId="34" fillId="0" borderId="100" xfId="35" applyFont="1" applyBorder="1" applyAlignment="1">
      <alignment vertical="center"/>
    </xf>
    <xf numFmtId="38" fontId="34" fillId="0" borderId="100" xfId="35" applyFont="1" applyFill="1" applyBorder="1" applyAlignment="1">
      <alignment horizontal="right" vertical="center" shrinkToFit="1"/>
    </xf>
    <xf numFmtId="38" fontId="34" fillId="0" borderId="101" xfId="35" applyFont="1" applyFill="1" applyBorder="1" applyAlignment="1">
      <alignment horizontal="right" vertical="center" shrinkToFit="1"/>
    </xf>
    <xf numFmtId="38" fontId="29" fillId="0" borderId="102" xfId="35" applyFont="1" applyFill="1" applyBorder="1" applyAlignment="1">
      <alignment horizontal="left" vertical="center" shrinkToFit="1"/>
    </xf>
    <xf numFmtId="0" fontId="34" fillId="0" borderId="0" xfId="45" applyFont="1" applyBorder="1" applyAlignment="1">
      <alignment horizontal="right" vertical="center"/>
    </xf>
    <xf numFmtId="0" fontId="29" fillId="0" borderId="0" xfId="45" applyFont="1" applyBorder="1" applyAlignment="1">
      <alignment vertical="center"/>
    </xf>
    <xf numFmtId="38" fontId="34" fillId="0" borderId="61" xfId="35" applyFont="1" applyFill="1" applyBorder="1" applyAlignment="1">
      <alignment vertical="center"/>
    </xf>
    <xf numFmtId="0" fontId="36" fillId="0" borderId="78" xfId="45" applyFont="1" applyBorder="1" applyAlignment="1">
      <alignment horizontal="center" vertical="center"/>
    </xf>
    <xf numFmtId="0" fontId="27" fillId="0" borderId="0" xfId="48" applyFont="1" applyAlignment="1">
      <alignment vertical="center" wrapText="1"/>
    </xf>
    <xf numFmtId="0" fontId="30" fillId="0" borderId="0" xfId="48" applyFont="1" applyAlignment="1">
      <alignment horizontal="center" vertical="center"/>
    </xf>
    <xf numFmtId="0" fontId="27" fillId="0" borderId="47" xfId="48" applyFont="1" applyBorder="1" applyAlignment="1">
      <alignment horizontal="center" vertical="center"/>
    </xf>
    <xf numFmtId="0" fontId="27" fillId="0" borderId="48" xfId="48" applyFont="1" applyBorder="1" applyAlignment="1">
      <alignment horizontal="center" vertical="center"/>
    </xf>
    <xf numFmtId="0" fontId="27" fillId="24" borderId="46" xfId="48" applyFont="1" applyFill="1" applyBorder="1" applyAlignment="1">
      <alignment horizontal="center" vertical="center"/>
    </xf>
    <xf numFmtId="0" fontId="27" fillId="24" borderId="11" xfId="48" applyFont="1" applyFill="1" applyBorder="1" applyAlignment="1">
      <alignment horizontal="center" vertical="center"/>
    </xf>
    <xf numFmtId="0" fontId="27" fillId="0" borderId="46" xfId="48" applyFont="1" applyBorder="1" applyAlignment="1">
      <alignment vertical="center" wrapText="1" shrinkToFit="1"/>
    </xf>
    <xf numFmtId="0" fontId="27" fillId="0" borderId="11" xfId="48" applyFont="1" applyBorder="1" applyAlignment="1">
      <alignment vertical="center" wrapText="1" shrinkToFit="1"/>
    </xf>
    <xf numFmtId="0" fontId="39" fillId="0" borderId="0" xfId="48" applyFont="1" applyAlignment="1">
      <alignment vertical="center" wrapText="1"/>
    </xf>
    <xf numFmtId="0" fontId="43" fillId="0" borderId="0" xfId="45" applyFont="1" applyAlignment="1">
      <alignment horizontal="center" vertical="center"/>
    </xf>
    <xf numFmtId="0" fontId="28" fillId="0" borderId="53" xfId="45" applyFont="1" applyBorder="1" applyAlignment="1">
      <alignment horizontal="center" vertical="top" textRotation="255"/>
    </xf>
    <xf numFmtId="0" fontId="28" fillId="0" borderId="54" xfId="45" applyFont="1" applyBorder="1" applyAlignment="1">
      <alignment horizontal="center" vertical="top" textRotation="255"/>
    </xf>
    <xf numFmtId="0" fontId="28" fillId="0" borderId="103" xfId="45" applyFont="1" applyBorder="1" applyAlignment="1">
      <alignment horizontal="center" vertical="top" textRotation="255"/>
    </xf>
    <xf numFmtId="0" fontId="29" fillId="24" borderId="74" xfId="45" applyFont="1" applyFill="1" applyBorder="1" applyAlignment="1">
      <alignment horizontal="center" vertical="center"/>
    </xf>
    <xf numFmtId="0" fontId="29" fillId="24" borderId="73" xfId="45" applyFont="1" applyFill="1" applyBorder="1" applyAlignment="1">
      <alignment horizontal="center" vertical="center"/>
    </xf>
    <xf numFmtId="0" fontId="29" fillId="24" borderId="72" xfId="45" applyFont="1" applyFill="1" applyBorder="1" applyAlignment="1">
      <alignment horizontal="center" vertical="center"/>
    </xf>
    <xf numFmtId="0" fontId="21" fillId="0" borderId="0" xfId="45" applyFont="1" applyAlignment="1">
      <alignment horizontal="center" vertical="center"/>
    </xf>
    <xf numFmtId="0" fontId="29" fillId="24" borderId="70" xfId="45" applyFont="1" applyFill="1" applyBorder="1" applyAlignment="1">
      <alignment horizontal="center" vertical="center"/>
    </xf>
    <xf numFmtId="0" fontId="29" fillId="24" borderId="29" xfId="45" applyFont="1" applyFill="1" applyBorder="1" applyAlignment="1">
      <alignment horizontal="center" vertical="center"/>
    </xf>
    <xf numFmtId="0" fontId="29" fillId="24" borderId="30" xfId="45" applyFont="1" applyFill="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ヘッダー" xfId="29" xr:uid="{00000000-0005-0000-0000-00001C000000}"/>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49" xr:uid="{00000000-0005-0000-0000-000023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D000000}"/>
    <cellStyle name="標準 3" xfId="48" xr:uid="{00000000-0005-0000-0000-00002E000000}"/>
    <cellStyle name="標準_収支計画表（様式6-3）" xfId="45" xr:uid="{00000000-0005-0000-0000-00002F000000}"/>
    <cellStyle name="未定義" xfId="46" xr:uid="{00000000-0005-0000-0000-000030000000}"/>
    <cellStyle name="良い" xfId="47" builtinId="26" customBuiltin="1"/>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t1\&#12510;&#12493;&#12472;&#12513;&#12531;&#12488;&#20107;&#26989;&#26412;&#37096;\PROJECT\tokyoto_gan%20kansen\PRESE\04syuusi_keikaku\PROJECT\KOCHI_KN\H12\Aki_Kabetu\&#23433;&#33464;Z1_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TAKO\TAKANO\shojiro\M-data\&#65404;&#65389;&#65395;&#65404;&#65401;&#65394;&#65398;&#65400;\&#27969;&#20986;PT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shojiro\M-data\&#65404;&#65389;&#65395;&#65404;&#65401;&#65394;&#65398;&#65400;\&#27969;&#20986;PT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PROJECT\JYUSOU97\SHUUSHI\KEIKAKU\&#21454;&#25903;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PROJECT\NAGOYA99\ETC\&#20154;&#21475;&#21205;&#249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t1\&#12510;&#12493;&#12472;&#12513;&#12531;&#12488;&#20107;&#26989;&#26412;&#37096;\WINDOWS\Temporary%20Internet%20Files\Content.IE5\RM0Y0N1F\&#12525;&#12540;&#12531;&#35336;&#30011;&#2636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ERISV01\&#35519;&#26619;&#23616;\&#35519;&#26619;&#31532;&#65298;&#37096;\H12&#24180;&#24230;&#35519;&#26619;\2244%20&#36817;&#27743;&#20843;&#24161;&#65328;&#65318;&#65321;\VFM\010305\&#20107;&#26989;&#21454;&#25903;11-a-5&#12539;PFI0215&#25552;&#20986;&#12539;&#25913;&#93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1\d\data1\WORK\&#25991;&#26360;\&#26085;&#24120;\&#26989;&#21209;\&#36817;&#27743;&#20843;&#24161;\&#26989;&#21209;\&#20107;&#26989;&#21454;&#25903;11-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30476;&#21335;&#20013;&#26680;&#30149;&#38498;\04-&#26449;&#30000;&#22269;&#20445;&#30149;&#38498;&#21454;&#25903;&#35336;&#30011;\1999-09-09(100&#24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shojiro\M-data\&#27969;&#20986;PT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TEC_SERVER\VOL3\PROJECT\97MIYAGI\MIYAGI\&#27969;&#20986;PT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TAKO\TAKANO\shojiro\M-data\&#27969;&#20986;P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ｸﾞﾗﾌ説明"/>
      <sheetName val="Ｚ用"/>
      <sheetName val="各科ｸﾞﾗﾌ"/>
      <sheetName val="数値表"/>
      <sheetName val="内科"/>
      <sheetName val="小児"/>
      <sheetName val="外科"/>
      <sheetName val="整形外科"/>
      <sheetName val="脳神経"/>
      <sheetName val="皮膚"/>
      <sheetName val="泌尿器"/>
      <sheetName val="産婦人"/>
      <sheetName val="眼科"/>
      <sheetName val="耳鼻"/>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efreshError="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efreshError="1">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efreshError="1">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ﾃﾞｰﾀ"/>
      <sheetName val="患者数"/>
      <sheetName val="単価"/>
      <sheetName val="診療収入"/>
      <sheetName val="室料差額"/>
      <sheetName val="その他医業収益"/>
      <sheetName val="医業収益"/>
      <sheetName val="医業外収益"/>
      <sheetName val="職員給与費"/>
      <sheetName val="材料費"/>
      <sheetName val="経費"/>
      <sheetName val="減価償却費"/>
      <sheetName val="資産減耗費"/>
      <sheetName val="研究研修費"/>
      <sheetName val="医業費用"/>
      <sheetName val="医業外費用"/>
      <sheetName val="収益明細"/>
      <sheetName val="費用明細"/>
      <sheetName val="損益計算書"/>
      <sheetName val="収支"/>
      <sheetName val="十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名古屋市"/>
      <sheetName val="名古屋市2"/>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ﾕｰｻﾞｰ設定"/>
      <sheetName val="ﾛｰﾝのﾃﾞｰﾀ"/>
      <sheetName val="ﾛｰﾝ返済表"/>
      <sheetName val="ﾛｰﾝ返済ｸﾞﾗﾌ"/>
      <sheetName val="Macros"/>
      <sheetName val="Lock"/>
      <sheetName val="ChgLoan"/>
    </sheetNames>
    <sheetDataSet>
      <sheetData sheetId="0" refreshError="1"/>
      <sheetData sheetId="1">
        <row r="16">
          <cell r="F16">
            <v>22453200</v>
          </cell>
          <cell r="I16">
            <v>1.9E-2</v>
          </cell>
        </row>
        <row r="18">
          <cell r="I18">
            <v>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事業費・財源"/>
      <sheetName val="事業費内訳"/>
      <sheetName val="建築改修・減価償却費 "/>
      <sheetName val="設備改修・減価償却費 "/>
      <sheetName val="医療機器・減価償却費"/>
      <sheetName val="既存起債"/>
      <sheetName val="起債"/>
      <sheetName val="設計費"/>
      <sheetName val="設定条件"/>
      <sheetName val="設定"/>
      <sheetName val="収支損益"/>
      <sheetName val="収支要約"/>
      <sheetName val="Sheet3"/>
      <sheetName val="Sheet1"/>
      <sheetName val="職員数②"/>
      <sheetName val="国県補助"/>
      <sheetName val="人件費"/>
      <sheetName val="委託料"/>
    </sheetNames>
    <sheetDataSet>
      <sheetData sheetId="0"/>
      <sheetData sheetId="1"/>
      <sheetData sheetId="2"/>
      <sheetData sheetId="3"/>
      <sheetData sheetId="4"/>
      <sheetData sheetId="5"/>
      <sheetData sheetId="6"/>
      <sheetData sheetId="7"/>
      <sheetData sheetId="8"/>
      <sheetData sheetId="9"/>
      <sheetData sheetId="10"/>
      <sheetData sheetId="11">
        <row r="67">
          <cell r="N67">
            <v>148000</v>
          </cell>
        </row>
        <row r="160">
          <cell r="W160">
            <v>0</v>
          </cell>
        </row>
        <row r="509">
          <cell r="G509" t="str">
            <v>病院事業費用</v>
          </cell>
        </row>
        <row r="510">
          <cell r="G510" t="str">
            <v>1.医業費用</v>
          </cell>
        </row>
        <row r="512">
          <cell r="G512" t="str">
            <v>1.4減価償却費・継続分</v>
          </cell>
        </row>
        <row r="514">
          <cell r="G514" t="str">
            <v>　減価償却費・継続分</v>
          </cell>
          <cell r="H514">
            <v>251024371</v>
          </cell>
        </row>
        <row r="517">
          <cell r="G517" t="str">
            <v>　減価償却費・新病院</v>
          </cell>
          <cell r="H517" t="str">
            <v xml:space="preserve"> </v>
          </cell>
          <cell r="I517" t="str">
            <v xml:space="preserve"> </v>
          </cell>
        </row>
        <row r="526">
          <cell r="G526" t="str">
            <v xml:space="preserve">    駐車場</v>
          </cell>
        </row>
        <row r="527">
          <cell r="I527" t="str">
            <v xml:space="preserve"> </v>
          </cell>
        </row>
        <row r="530">
          <cell r="G530" t="str">
            <v>1.5資産減耗費</v>
          </cell>
        </row>
        <row r="531">
          <cell r="G531" t="str">
            <v xml:space="preserve">     残存価格</v>
          </cell>
          <cell r="H531">
            <v>518645100</v>
          </cell>
        </row>
        <row r="532">
          <cell r="G532" t="str">
            <v>　　　解体費用</v>
          </cell>
          <cell r="H532">
            <v>12907</v>
          </cell>
        </row>
        <row r="535">
          <cell r="G535" t="str">
            <v>1.6研究研修費</v>
          </cell>
        </row>
        <row r="536">
          <cell r="G536" t="str">
            <v xml:space="preserve">   対医業収益比（繰り入れ金から）</v>
          </cell>
          <cell r="H536">
            <v>0</v>
          </cell>
          <cell r="I536" t="str">
            <v xml:space="preserve"> </v>
          </cell>
        </row>
        <row r="537">
          <cell r="G537" t="str">
            <v>2.医業外費用</v>
          </cell>
        </row>
        <row r="540">
          <cell r="G540" t="str">
            <v>　企業債</v>
          </cell>
        </row>
        <row r="541">
          <cell r="G541" t="str">
            <v>　　企業債・継続分</v>
          </cell>
        </row>
        <row r="542">
          <cell r="G542" t="str">
            <v>　　企業債・新病院分</v>
          </cell>
        </row>
        <row r="543">
          <cell r="G543" t="str">
            <v>　建設改良費</v>
          </cell>
        </row>
        <row r="544">
          <cell r="G544" t="str">
            <v>　　建設改良費・継続分</v>
          </cell>
        </row>
        <row r="545">
          <cell r="G545" t="str">
            <v>　　建設改良費・新病院分</v>
          </cell>
        </row>
        <row r="548">
          <cell r="H548" t="str">
            <v>平成６年度（決算額）</v>
          </cell>
        </row>
        <row r="549">
          <cell r="H549" t="str">
            <v>　</v>
          </cell>
        </row>
        <row r="550">
          <cell r="G550" t="str">
            <v>2.2患者外給食材料費</v>
          </cell>
        </row>
        <row r="551">
          <cell r="G551" t="str">
            <v>2.3繰延べ勘定償却</v>
          </cell>
        </row>
        <row r="552">
          <cell r="G552" t="str">
            <v xml:space="preserve">    繰り延べ　　</v>
          </cell>
          <cell r="I552" t="str">
            <v xml:space="preserve"> </v>
          </cell>
        </row>
        <row r="553">
          <cell r="G553" t="str">
            <v xml:space="preserve">      繰り延べ・Ⅰ期　　</v>
          </cell>
          <cell r="H553" t="str">
            <v>定額</v>
          </cell>
          <cell r="I553">
            <v>5</v>
          </cell>
        </row>
        <row r="554">
          <cell r="G554" t="str">
            <v xml:space="preserve">      繰り延べ・Ⅱ期　　</v>
          </cell>
          <cell r="H554" t="str">
            <v>定額</v>
          </cell>
          <cell r="I554">
            <v>5</v>
          </cell>
        </row>
        <row r="555">
          <cell r="G555" t="str">
            <v xml:space="preserve">      繰り延べ・Ⅲ期　　</v>
          </cell>
          <cell r="H555" t="str">
            <v>定額</v>
          </cell>
          <cell r="I555">
            <v>5</v>
          </cell>
        </row>
        <row r="556">
          <cell r="G556" t="str">
            <v xml:space="preserve"> </v>
          </cell>
          <cell r="I556" t="str">
            <v xml:space="preserve"> </v>
          </cell>
        </row>
        <row r="557">
          <cell r="G557" t="str">
            <v xml:space="preserve"> </v>
          </cell>
          <cell r="I557" t="str">
            <v xml:space="preserve"> </v>
          </cell>
        </row>
        <row r="558">
          <cell r="G558" t="str">
            <v>2.4雑損失</v>
          </cell>
          <cell r="H558" t="str">
            <v>　</v>
          </cell>
        </row>
        <row r="560">
          <cell r="G560" t="str">
            <v>3.特別損失</v>
          </cell>
        </row>
        <row r="561">
          <cell r="G561" t="str">
            <v>3.1固定資産売却損</v>
          </cell>
        </row>
        <row r="562">
          <cell r="G562" t="str">
            <v>3.2過年度損益修正損</v>
          </cell>
        </row>
        <row r="564">
          <cell r="G564" t="str">
            <v>延べ面積（㎡）</v>
          </cell>
          <cell r="H564">
            <v>13221.26</v>
          </cell>
          <cell r="I564" t="str">
            <v xml:space="preserve"> </v>
          </cell>
        </row>
        <row r="565">
          <cell r="G565" t="str">
            <v>　既存</v>
          </cell>
          <cell r="H565">
            <v>13221.26</v>
          </cell>
        </row>
        <row r="566">
          <cell r="G566" t="str">
            <v>　　改修</v>
          </cell>
          <cell r="H566">
            <v>0</v>
          </cell>
        </row>
        <row r="567">
          <cell r="G567" t="str">
            <v>　　未利用</v>
          </cell>
        </row>
        <row r="568">
          <cell r="G568" t="str">
            <v>　増築</v>
          </cell>
          <cell r="H568">
            <v>0</v>
          </cell>
        </row>
        <row r="570">
          <cell r="G570" t="str">
            <v>１床当たり面積</v>
          </cell>
        </row>
      </sheetData>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収支損益"/>
      <sheetName val="健診業務"/>
    </sheetNames>
    <sheetDataSet>
      <sheetData sheetId="0">
        <row r="67">
          <cell r="N67">
            <v>148000</v>
          </cell>
        </row>
        <row r="68">
          <cell r="Z68">
            <v>0</v>
          </cell>
        </row>
        <row r="69">
          <cell r="S69">
            <v>200000</v>
          </cell>
        </row>
        <row r="117">
          <cell r="W117">
            <v>3699472.9720000005</v>
          </cell>
        </row>
      </sheetData>
      <sheetData sheetId="1">
        <row r="6">
          <cell r="C6" t="str">
            <v>資料３４　健診者等の推移</v>
          </cell>
        </row>
        <row r="7">
          <cell r="C7" t="str">
            <v>　　　　区分</v>
          </cell>
          <cell r="D7" t="str">
            <v xml:space="preserve"> 昭和６３年度</v>
          </cell>
          <cell r="E7" t="str">
            <v xml:space="preserve"> 平成元年度</v>
          </cell>
          <cell r="H7" t="str">
            <v xml:space="preserve"> 平成２年度</v>
          </cell>
          <cell r="K7" t="str">
            <v xml:space="preserve"> 平成３年度</v>
          </cell>
          <cell r="N7" t="str">
            <v xml:space="preserve"> 平成４年度</v>
          </cell>
        </row>
        <row r="8">
          <cell r="C8" t="str">
            <v>　</v>
          </cell>
          <cell r="E8" t="str">
            <v>件数</v>
          </cell>
          <cell r="F8" t="str">
            <v>金額</v>
          </cell>
          <cell r="G8" t="str">
            <v>単価</v>
          </cell>
          <cell r="H8" t="str">
            <v>件数</v>
          </cell>
          <cell r="I8" t="str">
            <v>金額</v>
          </cell>
          <cell r="J8" t="str">
            <v>単価</v>
          </cell>
          <cell r="K8" t="str">
            <v>件数</v>
          </cell>
          <cell r="L8" t="str">
            <v>金額</v>
          </cell>
          <cell r="M8" t="str">
            <v>単価</v>
          </cell>
          <cell r="N8" t="str">
            <v>件数</v>
          </cell>
        </row>
        <row r="9">
          <cell r="C9" t="str">
            <v xml:space="preserve"> 集団検診</v>
          </cell>
        </row>
        <row r="10">
          <cell r="C10" t="str">
            <v>　老人健診（基本健康診査）</v>
          </cell>
          <cell r="D10">
            <v>502</v>
          </cell>
          <cell r="E10">
            <v>715</v>
          </cell>
          <cell r="F10">
            <v>6670990</v>
          </cell>
          <cell r="G10">
            <v>9330.0559440559446</v>
          </cell>
          <cell r="H10">
            <v>786</v>
          </cell>
          <cell r="I10">
            <v>7618817</v>
          </cell>
          <cell r="J10">
            <v>9693.1513994910947</v>
          </cell>
          <cell r="K10">
            <v>643</v>
          </cell>
          <cell r="L10">
            <v>6292166</v>
          </cell>
          <cell r="M10">
            <v>9785.6391912908239</v>
          </cell>
          <cell r="N10">
            <v>619</v>
          </cell>
        </row>
        <row r="11">
          <cell r="C11" t="str">
            <v>　国保被保険者健診</v>
          </cell>
          <cell r="D11">
            <v>110</v>
          </cell>
          <cell r="E11">
            <v>130</v>
          </cell>
          <cell r="F11">
            <v>2597050</v>
          </cell>
          <cell r="G11">
            <v>19977.307692307691</v>
          </cell>
          <cell r="H11">
            <v>96</v>
          </cell>
          <cell r="I11">
            <v>1944210</v>
          </cell>
          <cell r="J11">
            <v>20252.1875</v>
          </cell>
          <cell r="K11">
            <v>107</v>
          </cell>
          <cell r="L11">
            <v>2167940</v>
          </cell>
          <cell r="M11">
            <v>20261.121495327101</v>
          </cell>
          <cell r="N11">
            <v>101</v>
          </cell>
        </row>
        <row r="12">
          <cell r="C12" t="str">
            <v>　医師国保健診</v>
          </cell>
          <cell r="E12">
            <v>37</v>
          </cell>
          <cell r="F12">
            <v>1127420</v>
          </cell>
          <cell r="G12">
            <v>30470.81081081081</v>
          </cell>
          <cell r="H12">
            <v>40</v>
          </cell>
          <cell r="I12">
            <v>1222050</v>
          </cell>
          <cell r="J12">
            <v>30551.25</v>
          </cell>
          <cell r="K12">
            <v>41</v>
          </cell>
          <cell r="L12">
            <v>1255010</v>
          </cell>
          <cell r="M12">
            <v>30610</v>
          </cell>
          <cell r="N12">
            <v>37</v>
          </cell>
        </row>
        <row r="13">
          <cell r="C13" t="str">
            <v>　被爆者健診</v>
          </cell>
          <cell r="D13">
            <v>37</v>
          </cell>
          <cell r="E13">
            <v>39</v>
          </cell>
          <cell r="F13">
            <v>309128</v>
          </cell>
          <cell r="G13">
            <v>7926.3589743589746</v>
          </cell>
          <cell r="H13">
            <v>33</v>
          </cell>
          <cell r="I13">
            <v>250652</v>
          </cell>
          <cell r="J13">
            <v>7595.515151515152</v>
          </cell>
          <cell r="K13">
            <v>27</v>
          </cell>
          <cell r="L13">
            <v>214209</v>
          </cell>
          <cell r="M13">
            <v>7933.666666666667</v>
          </cell>
          <cell r="N13">
            <v>34</v>
          </cell>
        </row>
        <row r="14">
          <cell r="C14" t="str">
            <v>　市職員健診</v>
          </cell>
          <cell r="D14">
            <v>5873</v>
          </cell>
          <cell r="E14">
            <v>3897</v>
          </cell>
          <cell r="F14">
            <v>21906480</v>
          </cell>
          <cell r="G14">
            <v>5621.3702848344883</v>
          </cell>
          <cell r="H14">
            <v>3239</v>
          </cell>
          <cell r="I14">
            <v>21570140</v>
          </cell>
          <cell r="J14">
            <v>6659.5060203766598</v>
          </cell>
          <cell r="K14">
            <v>4112</v>
          </cell>
          <cell r="L14">
            <v>23936410</v>
          </cell>
          <cell r="M14">
            <v>5821.1113813229576</v>
          </cell>
          <cell r="N14">
            <v>3317</v>
          </cell>
        </row>
        <row r="15">
          <cell r="C15" t="str">
            <v>　企業健診</v>
          </cell>
          <cell r="E15">
            <v>128</v>
          </cell>
          <cell r="F15">
            <v>3394600</v>
          </cell>
          <cell r="G15">
            <v>26520.3125</v>
          </cell>
          <cell r="H15">
            <v>232</v>
          </cell>
          <cell r="I15">
            <v>4507390</v>
          </cell>
          <cell r="J15">
            <v>19428.405172413793</v>
          </cell>
          <cell r="K15">
            <v>220</v>
          </cell>
          <cell r="L15">
            <v>4379610</v>
          </cell>
          <cell r="M15">
            <v>19907.31818181818</v>
          </cell>
          <cell r="N15">
            <v>233</v>
          </cell>
        </row>
        <row r="16">
          <cell r="C16" t="str">
            <v>　児童生徒結核検診</v>
          </cell>
          <cell r="G16" t="str">
            <v xml:space="preserve"> </v>
          </cell>
          <cell r="J16" t="str">
            <v xml:space="preserve"> </v>
          </cell>
          <cell r="M16" t="str">
            <v xml:space="preserve"> </v>
          </cell>
        </row>
        <row r="17">
          <cell r="C17" t="str">
            <v xml:space="preserve"> 細菌検査（検便）</v>
          </cell>
          <cell r="D17">
            <v>1785</v>
          </cell>
          <cell r="E17">
            <v>1948</v>
          </cell>
          <cell r="F17">
            <v>6324300</v>
          </cell>
          <cell r="G17">
            <v>3246.5605749486654</v>
          </cell>
          <cell r="H17">
            <v>249</v>
          </cell>
          <cell r="I17">
            <v>659850</v>
          </cell>
          <cell r="J17">
            <v>2650</v>
          </cell>
          <cell r="M17" t="str">
            <v xml:space="preserve"> </v>
          </cell>
        </row>
        <row r="18">
          <cell r="C18" t="str">
            <v xml:space="preserve"> お誕生前健診</v>
          </cell>
          <cell r="D18">
            <v>188</v>
          </cell>
          <cell r="E18">
            <v>224</v>
          </cell>
          <cell r="F18">
            <v>948486</v>
          </cell>
          <cell r="G18">
            <v>4234.3125</v>
          </cell>
          <cell r="H18">
            <v>177</v>
          </cell>
          <cell r="I18">
            <v>770839</v>
          </cell>
          <cell r="J18">
            <v>4355.0225988700568</v>
          </cell>
          <cell r="K18">
            <v>199</v>
          </cell>
          <cell r="L18">
            <v>892636</v>
          </cell>
          <cell r="M18">
            <v>4485.6080402010048</v>
          </cell>
          <cell r="N18">
            <v>175</v>
          </cell>
        </row>
        <row r="19">
          <cell r="C19" t="str">
            <v xml:space="preserve"> １才６カ月健診</v>
          </cell>
          <cell r="G19" t="str">
            <v xml:space="preserve"> </v>
          </cell>
          <cell r="J19" t="str">
            <v xml:space="preserve"> </v>
          </cell>
          <cell r="M19" t="str">
            <v xml:space="preserve"> </v>
          </cell>
        </row>
        <row r="20">
          <cell r="C20" t="str">
            <v xml:space="preserve"> 乳幼児精密健診</v>
          </cell>
          <cell r="D20">
            <v>57</v>
          </cell>
          <cell r="E20">
            <v>57</v>
          </cell>
          <cell r="F20">
            <v>160611</v>
          </cell>
          <cell r="G20">
            <v>2817.7368421052633</v>
          </cell>
          <cell r="H20">
            <v>42</v>
          </cell>
          <cell r="I20">
            <v>100956</v>
          </cell>
          <cell r="J20">
            <v>2403.7142857142858</v>
          </cell>
          <cell r="K20">
            <v>28</v>
          </cell>
          <cell r="L20">
            <v>65583</v>
          </cell>
          <cell r="M20">
            <v>2342.25</v>
          </cell>
          <cell r="N20">
            <v>33</v>
          </cell>
        </row>
        <row r="21">
          <cell r="C21" t="str">
            <v xml:space="preserve"> 結核管理健診</v>
          </cell>
          <cell r="D21">
            <v>4</v>
          </cell>
          <cell r="E21">
            <v>11</v>
          </cell>
          <cell r="F21">
            <v>58970</v>
          </cell>
          <cell r="G21">
            <v>5360.909090909091</v>
          </cell>
          <cell r="H21">
            <v>11</v>
          </cell>
          <cell r="I21">
            <v>67920</v>
          </cell>
          <cell r="J21">
            <v>6174.545454545455</v>
          </cell>
          <cell r="K21">
            <v>4</v>
          </cell>
          <cell r="L21">
            <v>25936</v>
          </cell>
          <cell r="M21">
            <v>6484</v>
          </cell>
          <cell r="N21">
            <v>5</v>
          </cell>
        </row>
        <row r="22">
          <cell r="C22" t="str">
            <v xml:space="preserve"> 梅毒検査</v>
          </cell>
          <cell r="D22">
            <v>2</v>
          </cell>
          <cell r="E22">
            <v>0</v>
          </cell>
          <cell r="G22" t="str">
            <v xml:space="preserve"> </v>
          </cell>
          <cell r="H22">
            <v>0</v>
          </cell>
          <cell r="J22" t="str">
            <v xml:space="preserve"> </v>
          </cell>
          <cell r="K22">
            <v>0</v>
          </cell>
          <cell r="M22" t="str">
            <v xml:space="preserve"> </v>
          </cell>
          <cell r="N22">
            <v>0</v>
          </cell>
        </row>
        <row r="23">
          <cell r="C23" t="str">
            <v xml:space="preserve"> 妊婦健診(1)</v>
          </cell>
          <cell r="D23">
            <v>461</v>
          </cell>
          <cell r="E23">
            <v>408</v>
          </cell>
          <cell r="F23">
            <v>2593290</v>
          </cell>
          <cell r="G23">
            <v>6356.1029411764703</v>
          </cell>
          <cell r="H23">
            <v>432</v>
          </cell>
          <cell r="I23">
            <v>2827440</v>
          </cell>
          <cell r="J23">
            <v>6545</v>
          </cell>
          <cell r="K23">
            <v>456</v>
          </cell>
          <cell r="L23">
            <v>3031168</v>
          </cell>
          <cell r="M23">
            <v>6647.2982456140353</v>
          </cell>
          <cell r="N23">
            <v>408</v>
          </cell>
        </row>
        <row r="24">
          <cell r="C24" t="str">
            <v xml:space="preserve"> 妊婦健診(2)</v>
          </cell>
          <cell r="G24" t="str">
            <v xml:space="preserve"> </v>
          </cell>
          <cell r="J24" t="str">
            <v xml:space="preserve"> </v>
          </cell>
          <cell r="M24" t="str">
            <v xml:space="preserve"> </v>
          </cell>
        </row>
        <row r="25">
          <cell r="C25" t="str">
            <v xml:space="preserve"> 妊婦ＨＢs抗原検査</v>
          </cell>
          <cell r="D25">
            <v>461</v>
          </cell>
          <cell r="E25">
            <v>408</v>
          </cell>
          <cell r="F25">
            <v>472665</v>
          </cell>
          <cell r="G25">
            <v>1158.4926470588234</v>
          </cell>
          <cell r="H25">
            <v>432</v>
          </cell>
          <cell r="I25">
            <v>496800</v>
          </cell>
          <cell r="J25">
            <v>1150</v>
          </cell>
          <cell r="K25">
            <v>456</v>
          </cell>
          <cell r="L25">
            <v>532492</v>
          </cell>
          <cell r="M25">
            <v>1167.7456140350878</v>
          </cell>
          <cell r="N25">
            <v>408</v>
          </cell>
        </row>
        <row r="26">
          <cell r="C26" t="str">
            <v xml:space="preserve"> 妊婦ＨＢe抗原検査</v>
          </cell>
          <cell r="D26">
            <v>11</v>
          </cell>
          <cell r="E26">
            <v>9</v>
          </cell>
          <cell r="F26">
            <v>62590</v>
          </cell>
          <cell r="G26">
            <v>6954.4444444444443</v>
          </cell>
          <cell r="H26">
            <v>11</v>
          </cell>
          <cell r="I26">
            <v>64230</v>
          </cell>
          <cell r="J26">
            <v>5839.090909090909</v>
          </cell>
          <cell r="K26">
            <v>3</v>
          </cell>
          <cell r="L26">
            <v>16290</v>
          </cell>
          <cell r="M26">
            <v>5430</v>
          </cell>
          <cell r="N26">
            <v>7</v>
          </cell>
        </row>
        <row r="27">
          <cell r="C27" t="str">
            <v xml:space="preserve"> Ｂ型肝炎事業</v>
          </cell>
          <cell r="G27" t="str">
            <v xml:space="preserve"> </v>
          </cell>
          <cell r="J27" t="str">
            <v xml:space="preserve"> </v>
          </cell>
          <cell r="M27" t="str">
            <v xml:space="preserve"> </v>
          </cell>
        </row>
        <row r="28">
          <cell r="C28" t="str">
            <v xml:space="preserve"> 産婦健診</v>
          </cell>
          <cell r="D28">
            <v>44</v>
          </cell>
          <cell r="E28">
            <v>36</v>
          </cell>
          <cell r="F28">
            <v>152449</v>
          </cell>
          <cell r="G28">
            <v>4234.6944444444443</v>
          </cell>
          <cell r="H28">
            <v>40</v>
          </cell>
          <cell r="I28">
            <v>174560</v>
          </cell>
          <cell r="J28">
            <v>4364</v>
          </cell>
          <cell r="K28">
            <v>38</v>
          </cell>
          <cell r="L28">
            <v>168340</v>
          </cell>
          <cell r="M28">
            <v>4430</v>
          </cell>
          <cell r="N28">
            <v>26</v>
          </cell>
        </row>
        <row r="29">
          <cell r="C29" t="str">
            <v xml:space="preserve"> ガン精密検査連絡手数料</v>
          </cell>
          <cell r="G29" t="str">
            <v xml:space="preserve"> </v>
          </cell>
          <cell r="J29" t="str">
            <v xml:space="preserve"> </v>
          </cell>
          <cell r="M29" t="str">
            <v xml:space="preserve"> </v>
          </cell>
        </row>
        <row r="30">
          <cell r="C30" t="str">
            <v xml:space="preserve"> 予防接種</v>
          </cell>
          <cell r="D30">
            <v>116</v>
          </cell>
          <cell r="E30">
            <v>95</v>
          </cell>
          <cell r="F30">
            <v>439100</v>
          </cell>
          <cell r="G30">
            <v>4622.105263157895</v>
          </cell>
          <cell r="H30">
            <v>265</v>
          </cell>
          <cell r="I30">
            <v>1154900</v>
          </cell>
          <cell r="J30">
            <v>4358.1132075471696</v>
          </cell>
          <cell r="K30">
            <v>257</v>
          </cell>
          <cell r="L30">
            <v>1158389</v>
          </cell>
          <cell r="M30">
            <v>4507.3501945525295</v>
          </cell>
          <cell r="N30">
            <v>277</v>
          </cell>
        </row>
        <row r="31">
          <cell r="C31" t="str">
            <v xml:space="preserve"> 産業医</v>
          </cell>
        </row>
        <row r="32">
          <cell r="C32" t="str">
            <v xml:space="preserve"> その他</v>
          </cell>
          <cell r="F32">
            <v>1927259</v>
          </cell>
          <cell r="I32">
            <v>1122776</v>
          </cell>
          <cell r="L32">
            <v>1054299</v>
          </cell>
        </row>
        <row r="33">
          <cell r="C33" t="str">
            <v xml:space="preserve">  小計</v>
          </cell>
          <cell r="D33">
            <v>9535</v>
          </cell>
          <cell r="E33">
            <v>8142</v>
          </cell>
          <cell r="F33">
            <v>49145388</v>
          </cell>
          <cell r="G33">
            <v>6036.0338983050851</v>
          </cell>
          <cell r="H33">
            <v>6085</v>
          </cell>
          <cell r="I33">
            <v>44553530</v>
          </cell>
          <cell r="J33">
            <v>7321.8619556285948</v>
          </cell>
          <cell r="K33">
            <v>6591</v>
          </cell>
          <cell r="L33">
            <v>45190478</v>
          </cell>
          <cell r="M33">
            <v>6856.3917463207408</v>
          </cell>
          <cell r="N33">
            <v>5680</v>
          </cell>
        </row>
        <row r="34">
          <cell r="C34" t="str">
            <v xml:space="preserve"> 人間ドック</v>
          </cell>
          <cell r="D34">
            <v>158</v>
          </cell>
          <cell r="E34">
            <v>331</v>
          </cell>
          <cell r="F34">
            <v>14308000</v>
          </cell>
          <cell r="G34">
            <v>43226.586102719033</v>
          </cell>
          <cell r="H34">
            <v>390</v>
          </cell>
          <cell r="I34">
            <v>16880000</v>
          </cell>
          <cell r="J34">
            <v>43282.051282051281</v>
          </cell>
          <cell r="K34">
            <v>402</v>
          </cell>
          <cell r="L34">
            <v>17321000</v>
          </cell>
          <cell r="M34">
            <v>43087.064676616916</v>
          </cell>
          <cell r="N34">
            <v>535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収支-有診"/>
      <sheetName val="収支-老健"/>
      <sheetName val="繰入計算"/>
      <sheetName val="算定-有診"/>
      <sheetName val="算定-老健"/>
      <sheetName val="DB職員配置"/>
      <sheetName val="DB事業費"/>
      <sheetName val="DB起債償還"/>
      <sheetName val="まとめ"/>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4_1_3"/>
      <sheetName val="Q4_1_4"/>
      <sheetName val="300_入院Pt"/>
      <sheetName val="Q4_2_3"/>
      <sheetName val="Q4_2_4"/>
      <sheetName val="300_外来Pt"/>
      <sheetName val="Q4_1_6"/>
      <sheetName val="Q4_1_7"/>
      <sheetName val="新生物_入院Pt"/>
      <sheetName val="Q4_2_6"/>
      <sheetName val="Q4_2_7"/>
      <sheetName val="新生物_外来Pt"/>
      <sheetName val="新入院Pt "/>
      <sheetName val="新外来Pt"/>
    </sheetNames>
    <sheetDataSet>
      <sheetData sheetId="0"/>
      <sheetData sheetId="1"/>
      <sheetData sheetId="2"/>
      <sheetData sheetId="3"/>
      <sheetData sheetId="4"/>
      <sheetData sheetId="5"/>
      <sheetData sheetId="6"/>
      <sheetData sheetId="7"/>
      <sheetData sheetId="8"/>
      <sheetData sheetId="9">
        <row r="1">
          <cell r="C1" t="str">
            <v>傷病小分類ｺｰﾄﾞ</v>
          </cell>
          <cell r="D1" t="str">
            <v>傷病小分類</v>
          </cell>
          <cell r="E1" t="str">
            <v>値</v>
          </cell>
        </row>
        <row r="2">
          <cell r="C2" t="str">
            <v>059</v>
          </cell>
          <cell r="D2" t="str">
            <v>口唇、口腔及び咽頭の悪性新生物</v>
          </cell>
          <cell r="E2">
            <v>0</v>
          </cell>
        </row>
        <row r="3">
          <cell r="C3" t="str">
            <v>060</v>
          </cell>
          <cell r="D3" t="str">
            <v>食道の悪性新生物</v>
          </cell>
          <cell r="E3">
            <v>2</v>
          </cell>
        </row>
        <row r="4">
          <cell r="C4" t="str">
            <v>061</v>
          </cell>
          <cell r="D4" t="str">
            <v>胃の悪性新生物</v>
          </cell>
          <cell r="E4">
            <v>16</v>
          </cell>
        </row>
        <row r="5">
          <cell r="C5" t="str">
            <v>062</v>
          </cell>
          <cell r="D5" t="str">
            <v>小腸及び十二指腸の悪性新生物</v>
          </cell>
          <cell r="E5">
            <v>0</v>
          </cell>
        </row>
        <row r="6">
          <cell r="C6" t="str">
            <v>063</v>
          </cell>
          <cell r="D6" t="str">
            <v>結腸の悪性新生物</v>
          </cell>
          <cell r="E6">
            <v>6</v>
          </cell>
        </row>
        <row r="7">
          <cell r="C7" t="str">
            <v>064</v>
          </cell>
          <cell r="D7" t="str">
            <v>直腸､直腸Ｓ状結腸移行部及び肛門の悪性新生物</v>
          </cell>
          <cell r="E7">
            <v>5</v>
          </cell>
        </row>
        <row r="8">
          <cell r="C8" t="str">
            <v>065</v>
          </cell>
          <cell r="D8" t="str">
            <v>肝及び肝内胆管の悪性新生物</v>
          </cell>
          <cell r="E8">
            <v>2</v>
          </cell>
        </row>
        <row r="9">
          <cell r="C9" t="str">
            <v>066</v>
          </cell>
          <cell r="D9" t="str">
            <v>胆のう及び胆外胆管の悪性新生物</v>
          </cell>
          <cell r="E9">
            <v>2</v>
          </cell>
        </row>
        <row r="10">
          <cell r="C10" t="str">
            <v>067</v>
          </cell>
          <cell r="D10" t="str">
            <v>膵の悪性新生物</v>
          </cell>
          <cell r="E10">
            <v>1</v>
          </cell>
        </row>
        <row r="11">
          <cell r="C11" t="str">
            <v>068</v>
          </cell>
          <cell r="D11" t="str">
            <v>その他の消化器及び腹膜の悪性新生物</v>
          </cell>
          <cell r="E11">
            <v>0</v>
          </cell>
        </row>
        <row r="12">
          <cell r="C12" t="str">
            <v>069</v>
          </cell>
          <cell r="D12" t="str">
            <v>喉頭の悪性新生物</v>
          </cell>
          <cell r="E12">
            <v>0</v>
          </cell>
        </row>
        <row r="13">
          <cell r="C13" t="str">
            <v>070</v>
          </cell>
          <cell r="D13" t="str">
            <v>気管、気管支及び肺の悪性新生物</v>
          </cell>
          <cell r="E13">
            <v>6</v>
          </cell>
        </row>
        <row r="14">
          <cell r="C14" t="str">
            <v>071</v>
          </cell>
          <cell r="D14" t="str">
            <v>呼吸器及び胸腔内臓器の悪性新生物</v>
          </cell>
          <cell r="E14">
            <v>0</v>
          </cell>
        </row>
        <row r="15">
          <cell r="C15" t="str">
            <v>072</v>
          </cell>
          <cell r="D15" t="str">
            <v>骨及び関節軟骨の悪性新生物</v>
          </cell>
          <cell r="E15">
            <v>0</v>
          </cell>
        </row>
        <row r="16">
          <cell r="C16" t="str">
            <v>073</v>
          </cell>
          <cell r="D16" t="str">
            <v>皮膚の悪性新生物</v>
          </cell>
          <cell r="E16">
            <v>0</v>
          </cell>
        </row>
        <row r="17">
          <cell r="C17" t="str">
            <v>074</v>
          </cell>
          <cell r="D17" t="str">
            <v>女性乳房の悪性新生物</v>
          </cell>
          <cell r="E17">
            <v>7</v>
          </cell>
        </row>
        <row r="18">
          <cell r="C18" t="str">
            <v>075</v>
          </cell>
          <cell r="D18" t="str">
            <v>結合組織及び男性乳房の悪性新生物</v>
          </cell>
          <cell r="E18">
            <v>0</v>
          </cell>
        </row>
        <row r="19">
          <cell r="C19" t="str">
            <v>076</v>
          </cell>
          <cell r="D19" t="str">
            <v>子宮頸の悪性新生物</v>
          </cell>
          <cell r="E19">
            <v>2</v>
          </cell>
        </row>
        <row r="20">
          <cell r="C20" t="str">
            <v>077</v>
          </cell>
          <cell r="D20" t="str">
            <v>その他の子宮の悪性新生物</v>
          </cell>
          <cell r="E20">
            <v>2</v>
          </cell>
        </row>
        <row r="21">
          <cell r="C21" t="str">
            <v>078</v>
          </cell>
          <cell r="D21" t="str">
            <v>その他の女性生殖器の悪性新生物</v>
          </cell>
          <cell r="E21">
            <v>3</v>
          </cell>
        </row>
        <row r="22">
          <cell r="C22" t="str">
            <v>079</v>
          </cell>
          <cell r="D22" t="str">
            <v>前立線の悪性新生物</v>
          </cell>
          <cell r="E22">
            <v>7</v>
          </cell>
        </row>
        <row r="23">
          <cell r="C23" t="str">
            <v>080</v>
          </cell>
          <cell r="D23" t="str">
            <v>膀胱の悪性新生物</v>
          </cell>
          <cell r="E23">
            <v>3</v>
          </cell>
        </row>
        <row r="24">
          <cell r="C24" t="str">
            <v>081</v>
          </cell>
          <cell r="D24" t="str">
            <v>腎及び腎盂の悪性新生物</v>
          </cell>
          <cell r="E24">
            <v>1</v>
          </cell>
        </row>
        <row r="25">
          <cell r="C25" t="str">
            <v>082</v>
          </cell>
          <cell r="D25" t="str">
            <v>その他の泌尿生殖器の悪性新生物</v>
          </cell>
          <cell r="E25">
            <v>0</v>
          </cell>
        </row>
        <row r="26">
          <cell r="C26" t="str">
            <v>083</v>
          </cell>
          <cell r="D26" t="str">
            <v>脳の悪性新生物</v>
          </cell>
          <cell r="E26">
            <v>0</v>
          </cell>
        </row>
        <row r="27">
          <cell r="C27" t="str">
            <v>084</v>
          </cell>
          <cell r="D27" t="str">
            <v>その他及び部位不明の悪性新生物</v>
          </cell>
          <cell r="E27">
            <v>7</v>
          </cell>
        </row>
        <row r="28">
          <cell r="C28" t="str">
            <v>085</v>
          </cell>
          <cell r="D28" t="str">
            <v>白血病</v>
          </cell>
          <cell r="E28">
            <v>1</v>
          </cell>
        </row>
        <row r="29">
          <cell r="C29" t="str">
            <v>086</v>
          </cell>
          <cell r="D29" t="str">
            <v>その他のリンパ及び造血組織の悪性新生物</v>
          </cell>
          <cell r="E29">
            <v>1</v>
          </cell>
        </row>
        <row r="30">
          <cell r="C30" t="str">
            <v>087</v>
          </cell>
          <cell r="D30" t="str">
            <v>子宮の良性新生物</v>
          </cell>
          <cell r="E30">
            <v>6</v>
          </cell>
        </row>
        <row r="31">
          <cell r="C31" t="str">
            <v>088</v>
          </cell>
          <cell r="D31" t="str">
            <v>その他の良性新生物</v>
          </cell>
          <cell r="E31">
            <v>8</v>
          </cell>
        </row>
        <row r="32">
          <cell r="C32" t="str">
            <v>089</v>
          </cell>
          <cell r="D32" t="str">
            <v>上皮内癌</v>
          </cell>
          <cell r="E32">
            <v>0</v>
          </cell>
        </row>
        <row r="33">
          <cell r="C33" t="str">
            <v>090</v>
          </cell>
          <cell r="D33" t="str">
            <v>その他及び詳細不明の新生物</v>
          </cell>
          <cell r="E33">
            <v>17</v>
          </cell>
        </row>
      </sheetData>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2"/>
  <sheetViews>
    <sheetView showGridLines="0" tabSelected="1" view="pageBreakPreview" zoomScaleNormal="100" zoomScaleSheetLayoutView="100" workbookViewId="0">
      <selection activeCell="C37" sqref="C37:E37"/>
    </sheetView>
  </sheetViews>
  <sheetFormatPr defaultColWidth="9" defaultRowHeight="12" x14ac:dyDescent="0.15"/>
  <cols>
    <col min="1" max="1" width="0.875" style="10" customWidth="1"/>
    <col min="2" max="2" width="2.625" style="10" customWidth="1"/>
    <col min="3" max="3" width="33.75" style="10" customWidth="1"/>
    <col min="4" max="4" width="12.75" style="14" customWidth="1"/>
    <col min="5" max="5" width="37.75" style="10" customWidth="1"/>
    <col min="6" max="6" width="0.875" style="10" customWidth="1"/>
    <col min="7" max="16384" width="9" style="10"/>
  </cols>
  <sheetData>
    <row r="1" spans="1:6" ht="14.25" x14ac:dyDescent="0.15">
      <c r="B1" s="197" t="s">
        <v>168</v>
      </c>
      <c r="C1" s="13"/>
    </row>
    <row r="3" spans="1:6" s="8" customFormat="1" ht="17.25" x14ac:dyDescent="0.15">
      <c r="A3" s="289" t="s">
        <v>95</v>
      </c>
      <c r="B3" s="289"/>
      <c r="C3" s="289"/>
      <c r="D3" s="289"/>
      <c r="E3" s="289"/>
      <c r="F3" s="289"/>
    </row>
    <row r="4" spans="1:6" s="8" customFormat="1" ht="13.5" x14ac:dyDescent="0.15">
      <c r="B4" s="15"/>
      <c r="C4" s="15"/>
      <c r="D4" s="9"/>
    </row>
    <row r="5" spans="1:6" ht="13.5" x14ac:dyDescent="0.15">
      <c r="A5" s="16"/>
      <c r="B5" s="8" t="s">
        <v>23</v>
      </c>
    </row>
    <row r="6" spans="1:6" x14ac:dyDescent="0.15">
      <c r="A6" s="16"/>
      <c r="E6" s="17" t="s">
        <v>58</v>
      </c>
    </row>
    <row r="7" spans="1:6" ht="15" customHeight="1" x14ac:dyDescent="0.15">
      <c r="B7" s="292" t="s">
        <v>36</v>
      </c>
      <c r="C7" s="293"/>
      <c r="D7" s="18" t="s">
        <v>24</v>
      </c>
      <c r="E7" s="19" t="s">
        <v>25</v>
      </c>
    </row>
    <row r="8" spans="1:6" ht="15" customHeight="1" x14ac:dyDescent="0.15">
      <c r="B8" s="20" t="s">
        <v>26</v>
      </c>
      <c r="C8" s="20"/>
      <c r="D8" s="21"/>
      <c r="E8" s="131" t="s">
        <v>127</v>
      </c>
    </row>
    <row r="9" spans="1:6" ht="15" customHeight="1" x14ac:dyDescent="0.15">
      <c r="B9" s="23" t="s">
        <v>114</v>
      </c>
      <c r="C9" s="20"/>
      <c r="D9" s="21"/>
      <c r="E9" s="131" t="s">
        <v>127</v>
      </c>
    </row>
    <row r="10" spans="1:6" ht="15" customHeight="1" x14ac:dyDescent="0.15">
      <c r="B10" s="24" t="s">
        <v>27</v>
      </c>
      <c r="C10" s="24"/>
      <c r="D10" s="21"/>
      <c r="E10" s="22"/>
    </row>
    <row r="11" spans="1:6" ht="15" customHeight="1" x14ac:dyDescent="0.15">
      <c r="B11" s="25" t="s">
        <v>115</v>
      </c>
      <c r="C11" s="24"/>
      <c r="D11" s="21"/>
      <c r="E11" s="22"/>
    </row>
    <row r="12" spans="1:6" ht="15" customHeight="1" x14ac:dyDescent="0.15">
      <c r="B12" s="24" t="s">
        <v>28</v>
      </c>
      <c r="C12" s="24"/>
      <c r="D12" s="21"/>
      <c r="E12" s="22"/>
    </row>
    <row r="13" spans="1:6" ht="15" customHeight="1" x14ac:dyDescent="0.15">
      <c r="B13" s="20" t="s">
        <v>29</v>
      </c>
      <c r="C13" s="20"/>
      <c r="D13" s="21"/>
      <c r="E13" s="22"/>
    </row>
    <row r="14" spans="1:6" ht="15" customHeight="1" x14ac:dyDescent="0.15">
      <c r="B14" s="23" t="s">
        <v>30</v>
      </c>
      <c r="C14" s="20"/>
      <c r="D14" s="26">
        <f>SUM(D15:D16)</f>
        <v>0</v>
      </c>
      <c r="E14" s="22"/>
    </row>
    <row r="15" spans="1:6" ht="15" customHeight="1" x14ac:dyDescent="0.15">
      <c r="B15" s="27"/>
      <c r="C15" s="28" t="s">
        <v>143</v>
      </c>
      <c r="D15" s="21"/>
      <c r="E15" s="22"/>
    </row>
    <row r="16" spans="1:6" ht="15" customHeight="1" thickBot="1" x14ac:dyDescent="0.2">
      <c r="B16" s="29"/>
      <c r="C16" s="30" t="s">
        <v>143</v>
      </c>
      <c r="D16" s="31"/>
      <c r="E16" s="32"/>
    </row>
    <row r="17" spans="2:5" ht="15" customHeight="1" thickTop="1" x14ac:dyDescent="0.15">
      <c r="B17" s="290" t="s">
        <v>31</v>
      </c>
      <c r="C17" s="291"/>
      <c r="D17" s="33">
        <f>SUM(D8:D14)</f>
        <v>0</v>
      </c>
      <c r="E17" s="34"/>
    </row>
    <row r="20" spans="2:5" ht="13.5" x14ac:dyDescent="0.15">
      <c r="B20" s="8" t="s">
        <v>32</v>
      </c>
    </row>
    <row r="21" spans="2:5" x14ac:dyDescent="0.15">
      <c r="E21" s="17" t="s">
        <v>58</v>
      </c>
    </row>
    <row r="22" spans="2:5" s="16" customFormat="1" ht="15" customHeight="1" x14ac:dyDescent="0.15">
      <c r="B22" s="292" t="s">
        <v>36</v>
      </c>
      <c r="C22" s="293"/>
      <c r="D22" s="18" t="s">
        <v>24</v>
      </c>
      <c r="E22" s="19" t="s">
        <v>25</v>
      </c>
    </row>
    <row r="23" spans="2:5" ht="15" customHeight="1" x14ac:dyDescent="0.15">
      <c r="B23" s="20" t="s">
        <v>33</v>
      </c>
      <c r="C23" s="20"/>
      <c r="D23" s="35">
        <f>SUM(D24:D25)</f>
        <v>0</v>
      </c>
      <c r="E23" s="22"/>
    </row>
    <row r="24" spans="2:5" ht="15" customHeight="1" x14ac:dyDescent="0.15">
      <c r="B24" s="199" t="s">
        <v>131</v>
      </c>
      <c r="C24" s="199"/>
      <c r="D24" s="21"/>
      <c r="E24" s="22"/>
    </row>
    <row r="25" spans="2:5" ht="15" customHeight="1" x14ac:dyDescent="0.15">
      <c r="B25" s="36" t="s">
        <v>34</v>
      </c>
      <c r="C25" s="36"/>
      <c r="D25" s="21"/>
      <c r="E25" s="22"/>
    </row>
    <row r="26" spans="2:5" ht="39.75" customHeight="1" x14ac:dyDescent="0.15">
      <c r="B26" s="294" t="s">
        <v>147</v>
      </c>
      <c r="C26" s="295"/>
      <c r="D26" s="21"/>
      <c r="E26" s="131" t="s">
        <v>148</v>
      </c>
    </row>
    <row r="27" spans="2:5" ht="15" customHeight="1" x14ac:dyDescent="0.15">
      <c r="B27" s="25" t="s">
        <v>30</v>
      </c>
      <c r="C27" s="25"/>
      <c r="D27" s="26">
        <f>SUM(D28:D29)</f>
        <v>0</v>
      </c>
      <c r="E27" s="37"/>
    </row>
    <row r="28" spans="2:5" ht="15" customHeight="1" x14ac:dyDescent="0.15">
      <c r="B28" s="27"/>
      <c r="C28" s="28" t="s">
        <v>143</v>
      </c>
      <c r="D28" s="21"/>
      <c r="E28" s="22"/>
    </row>
    <row r="29" spans="2:5" ht="15" customHeight="1" thickBot="1" x14ac:dyDescent="0.2">
      <c r="B29" s="29"/>
      <c r="C29" s="30" t="s">
        <v>143</v>
      </c>
      <c r="D29" s="31"/>
      <c r="E29" s="32"/>
    </row>
    <row r="30" spans="2:5" ht="15" customHeight="1" thickTop="1" x14ac:dyDescent="0.15">
      <c r="B30" s="290" t="s">
        <v>31</v>
      </c>
      <c r="C30" s="291"/>
      <c r="D30" s="33">
        <f>SUM(D23,D26,D27)</f>
        <v>0</v>
      </c>
      <c r="E30" s="34"/>
    </row>
    <row r="32" spans="2:5" x14ac:dyDescent="0.15">
      <c r="B32" s="10" t="s">
        <v>35</v>
      </c>
      <c r="D32" s="10"/>
    </row>
    <row r="33" spans="2:5" ht="27.75" customHeight="1" x14ac:dyDescent="0.15">
      <c r="B33" s="38" t="s">
        <v>38</v>
      </c>
      <c r="C33" s="288" t="s">
        <v>124</v>
      </c>
      <c r="D33" s="288"/>
      <c r="E33" s="288"/>
    </row>
    <row r="34" spans="2:5" x14ac:dyDescent="0.15">
      <c r="B34" s="38" t="s">
        <v>37</v>
      </c>
      <c r="C34" s="10" t="s">
        <v>39</v>
      </c>
    </row>
    <row r="35" spans="2:5" ht="27.75" customHeight="1" x14ac:dyDescent="0.15">
      <c r="B35" s="38" t="s">
        <v>38</v>
      </c>
      <c r="C35" s="288" t="s">
        <v>125</v>
      </c>
      <c r="D35" s="288"/>
      <c r="E35" s="288"/>
    </row>
    <row r="36" spans="2:5" ht="27.75" customHeight="1" x14ac:dyDescent="0.15">
      <c r="B36" s="200" t="s">
        <v>38</v>
      </c>
      <c r="C36" s="296" t="s">
        <v>171</v>
      </c>
      <c r="D36" s="296"/>
      <c r="E36" s="296"/>
    </row>
    <row r="37" spans="2:5" ht="27.75" customHeight="1" x14ac:dyDescent="0.15">
      <c r="B37" s="128" t="s">
        <v>37</v>
      </c>
      <c r="C37" s="288" t="s">
        <v>126</v>
      </c>
      <c r="D37" s="288"/>
      <c r="E37" s="288"/>
    </row>
    <row r="38" spans="2:5" ht="12.75" thickBot="1" x14ac:dyDescent="0.2">
      <c r="B38" s="128"/>
      <c r="C38" s="38" t="s">
        <v>107</v>
      </c>
      <c r="D38" s="38"/>
      <c r="E38" s="38"/>
    </row>
    <row r="39" spans="2:5" ht="24" x14ac:dyDescent="0.15">
      <c r="C39" s="132" t="s">
        <v>149</v>
      </c>
      <c r="D39" s="133" t="str">
        <f>IF(D26&gt;(D9+D11)*0.9,"NG","OK")</f>
        <v>OK</v>
      </c>
    </row>
    <row r="40" spans="2:5" ht="12.75" thickBot="1" x14ac:dyDescent="0.2">
      <c r="B40" s="39"/>
      <c r="C40" s="134" t="s">
        <v>142</v>
      </c>
      <c r="D40" s="135" t="str">
        <f>IF(D26&gt;117000,"NG","OK")</f>
        <v>OK</v>
      </c>
    </row>
    <row r="41" spans="2:5" x14ac:dyDescent="0.15">
      <c r="B41" s="39"/>
      <c r="C41" s="39"/>
      <c r="D41" s="10"/>
    </row>
    <row r="42" spans="2:5" x14ac:dyDescent="0.15">
      <c r="B42" s="39"/>
      <c r="C42" s="39"/>
      <c r="D42" s="10"/>
    </row>
  </sheetData>
  <customSheetViews>
    <customSheetView guid="{34493CA0-9924-43FC-A4FE-02C1C125D292}" showPageBreaks="1" showGridLines="0" printArea="1" view="pageBreakPreview">
      <selection activeCell="E32" sqref="E32"/>
      <pageMargins left="0.70866141732283472" right="0.70866141732283472" top="0.74803149606299213" bottom="0.74803149606299213" header="0.31496062992125984" footer="0.31496062992125984"/>
      <printOptions horizontalCentered="1"/>
    </customSheetView>
    <customSheetView guid="{3B0F4A84-A0B4-4B34-9F25-CC72CB32209F}" showPageBreaks="1" showGridLines="0" printArea="1" view="pageBreakPreview">
      <selection activeCell="E32" sqref="E32"/>
      <pageMargins left="0.70866141732283472" right="0.70866141732283472" top="0.74803149606299213" bottom="0.74803149606299213" header="0.31496062992125984" footer="0.31496062992125984"/>
      <printOptions horizontalCentered="1"/>
    </customSheetView>
  </customSheetViews>
  <mergeCells count="10">
    <mergeCell ref="C37:E37"/>
    <mergeCell ref="A3:F3"/>
    <mergeCell ref="C35:E35"/>
    <mergeCell ref="B17:C17"/>
    <mergeCell ref="B7:C7"/>
    <mergeCell ref="B22:C22"/>
    <mergeCell ref="B30:C30"/>
    <mergeCell ref="C33:E33"/>
    <mergeCell ref="B26:C26"/>
    <mergeCell ref="C36:E36"/>
  </mergeCells>
  <phoneticPr fontId="19"/>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G228"/>
  <sheetViews>
    <sheetView showGridLines="0" view="pageBreakPreview" topLeftCell="A34" zoomScale="85" zoomScaleNormal="85" zoomScaleSheetLayoutView="85" workbookViewId="0">
      <selection activeCell="E107" sqref="E107"/>
    </sheetView>
  </sheetViews>
  <sheetFormatPr defaultColWidth="9" defaultRowHeight="13.5" x14ac:dyDescent="0.15"/>
  <cols>
    <col min="1" max="1" width="1.125" style="2" customWidth="1"/>
    <col min="2" max="3" width="3.125" style="2" customWidth="1"/>
    <col min="4" max="4" width="33.75" style="2" customWidth="1"/>
    <col min="5" max="27" width="8.75" style="2" customWidth="1"/>
    <col min="28" max="28" width="15.75" style="226" customWidth="1"/>
    <col min="29" max="29" width="2.25" style="2" customWidth="1"/>
    <col min="30" max="31" width="15.375" style="2" customWidth="1"/>
    <col min="32" max="32" width="6.5" style="2" customWidth="1"/>
    <col min="33" max="33" width="11.5" style="2" customWidth="1"/>
    <col min="34" max="55" width="6.5" style="2" customWidth="1"/>
    <col min="56" max="16384" width="9" style="2"/>
  </cols>
  <sheetData>
    <row r="2" spans="1:33" ht="18.75" customHeight="1" x14ac:dyDescent="0.15">
      <c r="B2" s="123" t="s">
        <v>169</v>
      </c>
      <c r="AA2" s="3"/>
    </row>
    <row r="3" spans="1:33" ht="9.75" customHeight="1" x14ac:dyDescent="0.15">
      <c r="B3" s="11"/>
      <c r="AA3" s="3"/>
    </row>
    <row r="4" spans="1:33" ht="18.75" customHeight="1" x14ac:dyDescent="0.15">
      <c r="A4" s="297" t="s">
        <v>98</v>
      </c>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27"/>
    </row>
    <row r="5" spans="1:33" s="11" customFormat="1" ht="6" customHeight="1" x14ac:dyDescent="0.15">
      <c r="B5" s="40"/>
      <c r="E5" s="41"/>
      <c r="F5" s="42"/>
      <c r="G5" s="42"/>
      <c r="H5" s="42"/>
      <c r="I5" s="42"/>
      <c r="J5" s="42"/>
      <c r="K5" s="42"/>
      <c r="L5" s="42"/>
      <c r="M5" s="42"/>
      <c r="N5" s="42"/>
      <c r="O5" s="42"/>
      <c r="P5" s="42"/>
      <c r="Q5" s="42"/>
      <c r="R5" s="42"/>
      <c r="S5" s="42"/>
      <c r="T5" s="42"/>
      <c r="U5" s="42"/>
      <c r="V5" s="42"/>
      <c r="W5" s="42"/>
      <c r="X5" s="42"/>
      <c r="Y5" s="42"/>
      <c r="Z5" s="42"/>
      <c r="AB5" s="228"/>
    </row>
    <row r="6" spans="1:33" s="124" customFormat="1" ht="15" thickBot="1" x14ac:dyDescent="0.2">
      <c r="B6" s="127" t="s">
        <v>116</v>
      </c>
      <c r="E6" s="125"/>
      <c r="F6" s="125"/>
      <c r="G6" s="125"/>
      <c r="H6" s="125"/>
      <c r="I6" s="125"/>
      <c r="J6" s="125"/>
      <c r="K6" s="125"/>
      <c r="L6" s="125"/>
      <c r="M6" s="125"/>
      <c r="N6" s="125"/>
      <c r="O6" s="125"/>
      <c r="P6" s="125"/>
      <c r="Q6" s="125"/>
      <c r="R6" s="125"/>
      <c r="S6" s="125"/>
      <c r="T6" s="125"/>
      <c r="U6" s="125"/>
      <c r="V6" s="125"/>
      <c r="W6" s="125"/>
      <c r="X6" s="125"/>
      <c r="Y6" s="125"/>
      <c r="Z6" s="125"/>
      <c r="AA6" s="126" t="s">
        <v>56</v>
      </c>
      <c r="AB6" s="229"/>
      <c r="AD6" s="124" t="s">
        <v>107</v>
      </c>
    </row>
    <row r="7" spans="1:33" s="44" customFormat="1" ht="24" x14ac:dyDescent="0.15">
      <c r="B7" s="210"/>
      <c r="C7" s="212"/>
      <c r="D7" s="211" t="s">
        <v>152</v>
      </c>
      <c r="E7" s="213" t="s">
        <v>109</v>
      </c>
      <c r="F7" s="214" t="s">
        <v>72</v>
      </c>
      <c r="G7" s="214" t="s">
        <v>73</v>
      </c>
      <c r="H7" s="214" t="s">
        <v>74</v>
      </c>
      <c r="I7" s="214" t="s">
        <v>75</v>
      </c>
      <c r="J7" s="214" t="s">
        <v>76</v>
      </c>
      <c r="K7" s="214" t="s">
        <v>77</v>
      </c>
      <c r="L7" s="214" t="s">
        <v>78</v>
      </c>
      <c r="M7" s="214" t="s">
        <v>79</v>
      </c>
      <c r="N7" s="214" t="s">
        <v>80</v>
      </c>
      <c r="O7" s="214" t="s">
        <v>81</v>
      </c>
      <c r="P7" s="214" t="s">
        <v>82</v>
      </c>
      <c r="Q7" s="214" t="s">
        <v>83</v>
      </c>
      <c r="R7" s="214" t="s">
        <v>84</v>
      </c>
      <c r="S7" s="214" t="s">
        <v>85</v>
      </c>
      <c r="T7" s="214" t="s">
        <v>86</v>
      </c>
      <c r="U7" s="214" t="s">
        <v>87</v>
      </c>
      <c r="V7" s="214" t="s">
        <v>88</v>
      </c>
      <c r="W7" s="214" t="s">
        <v>89</v>
      </c>
      <c r="X7" s="214" t="s">
        <v>90</v>
      </c>
      <c r="Y7" s="214" t="s">
        <v>96</v>
      </c>
      <c r="Z7" s="215" t="s">
        <v>97</v>
      </c>
      <c r="AA7" s="216" t="s">
        <v>0</v>
      </c>
      <c r="AB7" s="217" t="s">
        <v>69</v>
      </c>
      <c r="AD7" s="141" t="s">
        <v>108</v>
      </c>
      <c r="AE7" s="40"/>
    </row>
    <row r="8" spans="1:33" s="45" customFormat="1" ht="12" x14ac:dyDescent="0.15">
      <c r="B8" s="298" t="s">
        <v>46</v>
      </c>
      <c r="C8" s="46" t="s">
        <v>47</v>
      </c>
      <c r="D8" s="47"/>
      <c r="E8" s="143">
        <f>SUM(E9,E10)</f>
        <v>0</v>
      </c>
      <c r="F8" s="143">
        <f t="shared" ref="F8:Z8" si="0">SUM(F9,F10)</f>
        <v>0</v>
      </c>
      <c r="G8" s="143">
        <f>SUM(G9,G10)</f>
        <v>0</v>
      </c>
      <c r="H8" s="143">
        <f t="shared" si="0"/>
        <v>0</v>
      </c>
      <c r="I8" s="143">
        <f t="shared" si="0"/>
        <v>0</v>
      </c>
      <c r="J8" s="143">
        <f t="shared" si="0"/>
        <v>0</v>
      </c>
      <c r="K8" s="143">
        <f t="shared" si="0"/>
        <v>0</v>
      </c>
      <c r="L8" s="143">
        <f t="shared" si="0"/>
        <v>0</v>
      </c>
      <c r="M8" s="143">
        <f t="shared" si="0"/>
        <v>0</v>
      </c>
      <c r="N8" s="143">
        <f t="shared" si="0"/>
        <v>0</v>
      </c>
      <c r="O8" s="143">
        <f t="shared" si="0"/>
        <v>0</v>
      </c>
      <c r="P8" s="143">
        <f t="shared" si="0"/>
        <v>0</v>
      </c>
      <c r="Q8" s="143">
        <f t="shared" si="0"/>
        <v>0</v>
      </c>
      <c r="R8" s="143">
        <f t="shared" si="0"/>
        <v>0</v>
      </c>
      <c r="S8" s="143">
        <f t="shared" si="0"/>
        <v>0</v>
      </c>
      <c r="T8" s="143">
        <f t="shared" si="0"/>
        <v>0</v>
      </c>
      <c r="U8" s="143">
        <f t="shared" si="0"/>
        <v>0</v>
      </c>
      <c r="V8" s="143">
        <f t="shared" si="0"/>
        <v>0</v>
      </c>
      <c r="W8" s="143">
        <f t="shared" si="0"/>
        <v>0</v>
      </c>
      <c r="X8" s="143">
        <f t="shared" si="0"/>
        <v>0</v>
      </c>
      <c r="Y8" s="143">
        <f t="shared" si="0"/>
        <v>0</v>
      </c>
      <c r="Z8" s="143">
        <f t="shared" si="0"/>
        <v>0</v>
      </c>
      <c r="AA8" s="144">
        <f t="shared" ref="AA8:AA16" si="1">SUM(E8:Z8)</f>
        <v>0</v>
      </c>
      <c r="AB8" s="230"/>
      <c r="AD8" s="136"/>
    </row>
    <row r="9" spans="1:33" s="12" customFormat="1" ht="12" x14ac:dyDescent="0.15">
      <c r="B9" s="298"/>
      <c r="C9" s="48"/>
      <c r="D9" s="218" t="s">
        <v>132</v>
      </c>
      <c r="E9" s="219"/>
      <c r="F9" s="219"/>
      <c r="G9" s="219"/>
      <c r="H9" s="219"/>
      <c r="I9" s="219"/>
      <c r="J9" s="219"/>
      <c r="K9" s="219"/>
      <c r="L9" s="219"/>
      <c r="M9" s="219"/>
      <c r="N9" s="219"/>
      <c r="O9" s="219"/>
      <c r="P9" s="219"/>
      <c r="Q9" s="219"/>
      <c r="R9" s="219"/>
      <c r="S9" s="219"/>
      <c r="T9" s="219"/>
      <c r="U9" s="219"/>
      <c r="V9" s="219"/>
      <c r="W9" s="219"/>
      <c r="X9" s="219"/>
      <c r="Y9" s="219"/>
      <c r="Z9" s="219"/>
      <c r="AA9" s="220">
        <f>SUM(E9:Z9)</f>
        <v>0</v>
      </c>
      <c r="AB9" s="231"/>
      <c r="AD9" s="137"/>
    </row>
    <row r="10" spans="1:33" s="11" customFormat="1" x14ac:dyDescent="0.15">
      <c r="B10" s="298"/>
      <c r="C10" s="48"/>
      <c r="D10" s="50" t="s">
        <v>48</v>
      </c>
      <c r="E10" s="146">
        <f t="shared" ref="E10:W10" si="2">SUM(E11:E14)</f>
        <v>0</v>
      </c>
      <c r="F10" s="146">
        <f t="shared" si="2"/>
        <v>0</v>
      </c>
      <c r="G10" s="146">
        <f t="shared" si="2"/>
        <v>0</v>
      </c>
      <c r="H10" s="146">
        <f>SUM(H11:H14)</f>
        <v>0</v>
      </c>
      <c r="I10" s="146">
        <f t="shared" si="2"/>
        <v>0</v>
      </c>
      <c r="J10" s="146">
        <f t="shared" si="2"/>
        <v>0</v>
      </c>
      <c r="K10" s="146">
        <f t="shared" si="2"/>
        <v>0</v>
      </c>
      <c r="L10" s="146">
        <f t="shared" si="2"/>
        <v>0</v>
      </c>
      <c r="M10" s="146">
        <f t="shared" si="2"/>
        <v>0</v>
      </c>
      <c r="N10" s="146">
        <f t="shared" si="2"/>
        <v>0</v>
      </c>
      <c r="O10" s="146">
        <f t="shared" si="2"/>
        <v>0</v>
      </c>
      <c r="P10" s="146">
        <f t="shared" si="2"/>
        <v>0</v>
      </c>
      <c r="Q10" s="146">
        <f t="shared" si="2"/>
        <v>0</v>
      </c>
      <c r="R10" s="146">
        <f t="shared" si="2"/>
        <v>0</v>
      </c>
      <c r="S10" s="146">
        <f t="shared" si="2"/>
        <v>0</v>
      </c>
      <c r="T10" s="146">
        <f t="shared" si="2"/>
        <v>0</v>
      </c>
      <c r="U10" s="146">
        <f t="shared" si="2"/>
        <v>0</v>
      </c>
      <c r="V10" s="146">
        <f t="shared" si="2"/>
        <v>0</v>
      </c>
      <c r="W10" s="146">
        <f t="shared" si="2"/>
        <v>0</v>
      </c>
      <c r="X10" s="146">
        <f t="shared" ref="X10:Y10" si="3">SUM(X11:X14)</f>
        <v>0</v>
      </c>
      <c r="Y10" s="146">
        <f t="shared" si="3"/>
        <v>0</v>
      </c>
      <c r="Z10" s="146">
        <f>SUM(Z11:Z14)</f>
        <v>0</v>
      </c>
      <c r="AA10" s="147">
        <f>SUM(E10:Z10)</f>
        <v>0</v>
      </c>
      <c r="AB10" s="232"/>
      <c r="AD10" s="138"/>
    </row>
    <row r="11" spans="1:33" s="11" customFormat="1" x14ac:dyDescent="0.15">
      <c r="B11" s="298"/>
      <c r="C11" s="48"/>
      <c r="D11" s="51" t="s">
        <v>49</v>
      </c>
      <c r="E11" s="148"/>
      <c r="F11" s="148"/>
      <c r="G11" s="148"/>
      <c r="H11" s="148"/>
      <c r="I11" s="148"/>
      <c r="J11" s="148"/>
      <c r="K11" s="148"/>
      <c r="L11" s="148"/>
      <c r="M11" s="148"/>
      <c r="N11" s="148"/>
      <c r="O11" s="148"/>
      <c r="P11" s="148"/>
      <c r="Q11" s="148"/>
      <c r="R11" s="148"/>
      <c r="S11" s="148"/>
      <c r="T11" s="148"/>
      <c r="U11" s="148"/>
      <c r="V11" s="148"/>
      <c r="W11" s="148"/>
      <c r="X11" s="148"/>
      <c r="Y11" s="148"/>
      <c r="Z11" s="148"/>
      <c r="AA11" s="147">
        <f>SUM(E11:Z11)</f>
        <v>0</v>
      </c>
      <c r="AB11" s="232"/>
      <c r="AD11" s="139" t="str">
        <f>IF(E11=('様式14-1-3（別紙1）'!D8+'様式14-1-3（別紙1）'!D10),"OK","NG")</f>
        <v>OK</v>
      </c>
    </row>
    <row r="12" spans="1:33" s="53" customFormat="1" ht="14.25" customHeight="1" x14ac:dyDescent="0.15">
      <c r="A12" s="52"/>
      <c r="B12" s="298"/>
      <c r="C12" s="48"/>
      <c r="D12" s="51" t="s">
        <v>50</v>
      </c>
      <c r="E12" s="148"/>
      <c r="F12" s="148"/>
      <c r="G12" s="148"/>
      <c r="H12" s="148"/>
      <c r="I12" s="148"/>
      <c r="J12" s="148"/>
      <c r="K12" s="148"/>
      <c r="L12" s="148"/>
      <c r="M12" s="148"/>
      <c r="N12" s="148"/>
      <c r="O12" s="148"/>
      <c r="P12" s="148"/>
      <c r="Q12" s="148"/>
      <c r="R12" s="148"/>
      <c r="S12" s="148"/>
      <c r="T12" s="148"/>
      <c r="U12" s="148"/>
      <c r="V12" s="148"/>
      <c r="W12" s="148"/>
      <c r="X12" s="148"/>
      <c r="Y12" s="148"/>
      <c r="Z12" s="148"/>
      <c r="AA12" s="149">
        <f>SUM(E12:Z12)</f>
        <v>0</v>
      </c>
      <c r="AB12" s="233"/>
      <c r="AD12" s="139" t="str">
        <f>IF(E12=('様式14-1-3（別紙1）'!D9+'様式14-1-3（別紙1）'!D11),"OK","NG")</f>
        <v>OK</v>
      </c>
    </row>
    <row r="13" spans="1:33" s="53" customFormat="1" ht="14.25" customHeight="1" x14ac:dyDescent="0.15">
      <c r="A13" s="52"/>
      <c r="B13" s="298"/>
      <c r="C13" s="48"/>
      <c r="D13" s="51" t="s">
        <v>110</v>
      </c>
      <c r="E13" s="148"/>
      <c r="F13" s="148"/>
      <c r="G13" s="148"/>
      <c r="H13" s="148"/>
      <c r="I13" s="148"/>
      <c r="J13" s="148"/>
      <c r="K13" s="148"/>
      <c r="L13" s="148"/>
      <c r="M13" s="148"/>
      <c r="N13" s="148"/>
      <c r="O13" s="148"/>
      <c r="P13" s="148"/>
      <c r="Q13" s="148"/>
      <c r="R13" s="148"/>
      <c r="S13" s="148"/>
      <c r="T13" s="148"/>
      <c r="U13" s="148"/>
      <c r="V13" s="148"/>
      <c r="W13" s="148"/>
      <c r="X13" s="148"/>
      <c r="Y13" s="148"/>
      <c r="Z13" s="148"/>
      <c r="AA13" s="149">
        <f t="shared" si="1"/>
        <v>0</v>
      </c>
      <c r="AB13" s="233"/>
      <c r="AD13" s="139" t="str">
        <f>IF(E13='様式14-1-3（別紙1）'!D12,"OK","NG")</f>
        <v>OK</v>
      </c>
    </row>
    <row r="14" spans="1:33" s="53" customFormat="1" ht="14.25" customHeight="1" x14ac:dyDescent="0.15">
      <c r="A14" s="52"/>
      <c r="B14" s="298"/>
      <c r="C14" s="48"/>
      <c r="D14" s="51" t="s">
        <v>144</v>
      </c>
      <c r="E14" s="148"/>
      <c r="F14" s="148"/>
      <c r="G14" s="148"/>
      <c r="H14" s="148"/>
      <c r="I14" s="148"/>
      <c r="J14" s="148"/>
      <c r="K14" s="148"/>
      <c r="L14" s="148"/>
      <c r="M14" s="148"/>
      <c r="N14" s="148"/>
      <c r="O14" s="148"/>
      <c r="P14" s="148"/>
      <c r="Q14" s="148"/>
      <c r="R14" s="148"/>
      <c r="S14" s="148"/>
      <c r="T14" s="148"/>
      <c r="U14" s="148"/>
      <c r="V14" s="148"/>
      <c r="W14" s="148"/>
      <c r="X14" s="148"/>
      <c r="Y14" s="148"/>
      <c r="Z14" s="148"/>
      <c r="AA14" s="149">
        <f t="shared" si="1"/>
        <v>0</v>
      </c>
      <c r="AB14" s="233"/>
      <c r="AD14" s="140"/>
    </row>
    <row r="15" spans="1:33" s="45" customFormat="1" ht="12" x14ac:dyDescent="0.15">
      <c r="A15" s="54"/>
      <c r="B15" s="298"/>
      <c r="C15" s="46" t="s">
        <v>51</v>
      </c>
      <c r="D15" s="55"/>
      <c r="E15" s="150">
        <f>SUM(E20,E18,E16)</f>
        <v>0</v>
      </c>
      <c r="F15" s="150">
        <f t="shared" ref="F15:Z15" si="4">SUM(F20,F18,F16)</f>
        <v>0</v>
      </c>
      <c r="G15" s="150">
        <f t="shared" si="4"/>
        <v>0</v>
      </c>
      <c r="H15" s="150">
        <f t="shared" si="4"/>
        <v>0</v>
      </c>
      <c r="I15" s="150">
        <f t="shared" si="4"/>
        <v>0</v>
      </c>
      <c r="J15" s="150">
        <f t="shared" si="4"/>
        <v>0</v>
      </c>
      <c r="K15" s="150">
        <f t="shared" si="4"/>
        <v>0</v>
      </c>
      <c r="L15" s="150">
        <f t="shared" si="4"/>
        <v>0</v>
      </c>
      <c r="M15" s="150">
        <f t="shared" si="4"/>
        <v>0</v>
      </c>
      <c r="N15" s="150">
        <f t="shared" si="4"/>
        <v>0</v>
      </c>
      <c r="O15" s="150">
        <f t="shared" si="4"/>
        <v>0</v>
      </c>
      <c r="P15" s="150">
        <f t="shared" si="4"/>
        <v>0</v>
      </c>
      <c r="Q15" s="150">
        <f t="shared" si="4"/>
        <v>0</v>
      </c>
      <c r="R15" s="150">
        <f t="shared" si="4"/>
        <v>0</v>
      </c>
      <c r="S15" s="150">
        <f t="shared" si="4"/>
        <v>0</v>
      </c>
      <c r="T15" s="150">
        <f t="shared" si="4"/>
        <v>0</v>
      </c>
      <c r="U15" s="150">
        <f t="shared" si="4"/>
        <v>0</v>
      </c>
      <c r="V15" s="150">
        <f t="shared" si="4"/>
        <v>0</v>
      </c>
      <c r="W15" s="150">
        <f t="shared" si="4"/>
        <v>0</v>
      </c>
      <c r="X15" s="150">
        <f t="shared" si="4"/>
        <v>0</v>
      </c>
      <c r="Y15" s="150">
        <f t="shared" si="4"/>
        <v>0</v>
      </c>
      <c r="Z15" s="150">
        <f t="shared" si="4"/>
        <v>0</v>
      </c>
      <c r="AA15" s="151">
        <f>SUM(E15:Z15)</f>
        <v>0</v>
      </c>
      <c r="AB15" s="234"/>
      <c r="AD15" s="136"/>
      <c r="AF15" s="12"/>
      <c r="AG15" s="56"/>
    </row>
    <row r="16" spans="1:33" s="11" customFormat="1" ht="14.25" customHeight="1" x14ac:dyDescent="0.15">
      <c r="A16" s="57"/>
      <c r="B16" s="298"/>
      <c r="C16" s="48"/>
      <c r="D16" s="49" t="s">
        <v>52</v>
      </c>
      <c r="E16" s="152">
        <f>SUM(E17)</f>
        <v>0</v>
      </c>
      <c r="F16" s="153">
        <f>SUM(F17)</f>
        <v>0</v>
      </c>
      <c r="G16" s="153">
        <f t="shared" ref="G16:Y16" si="5">SUM(G17)</f>
        <v>0</v>
      </c>
      <c r="H16" s="153">
        <f t="shared" si="5"/>
        <v>0</v>
      </c>
      <c r="I16" s="153">
        <f t="shared" si="5"/>
        <v>0</v>
      </c>
      <c r="J16" s="153">
        <f t="shared" si="5"/>
        <v>0</v>
      </c>
      <c r="K16" s="153">
        <f t="shared" si="5"/>
        <v>0</v>
      </c>
      <c r="L16" s="153">
        <f t="shared" si="5"/>
        <v>0</v>
      </c>
      <c r="M16" s="153">
        <f t="shared" si="5"/>
        <v>0</v>
      </c>
      <c r="N16" s="153">
        <f t="shared" si="5"/>
        <v>0</v>
      </c>
      <c r="O16" s="153">
        <f t="shared" si="5"/>
        <v>0</v>
      </c>
      <c r="P16" s="153">
        <f t="shared" si="5"/>
        <v>0</v>
      </c>
      <c r="Q16" s="153">
        <f t="shared" si="5"/>
        <v>0</v>
      </c>
      <c r="R16" s="153">
        <f t="shared" si="5"/>
        <v>0</v>
      </c>
      <c r="S16" s="153">
        <f t="shared" si="5"/>
        <v>0</v>
      </c>
      <c r="T16" s="153">
        <f t="shared" si="5"/>
        <v>0</v>
      </c>
      <c r="U16" s="153">
        <f t="shared" si="5"/>
        <v>0</v>
      </c>
      <c r="V16" s="153">
        <f t="shared" si="5"/>
        <v>0</v>
      </c>
      <c r="W16" s="153">
        <f t="shared" si="5"/>
        <v>0</v>
      </c>
      <c r="X16" s="153">
        <f t="shared" si="5"/>
        <v>0</v>
      </c>
      <c r="Y16" s="153">
        <f t="shared" si="5"/>
        <v>0</v>
      </c>
      <c r="Z16" s="153">
        <f>SUM(Z17)</f>
        <v>0</v>
      </c>
      <c r="AA16" s="145">
        <f t="shared" si="1"/>
        <v>0</v>
      </c>
      <c r="AB16" s="235"/>
      <c r="AD16" s="138"/>
      <c r="AG16" s="58"/>
    </row>
    <row r="17" spans="1:33" s="11" customFormat="1" ht="14.25" customHeight="1" x14ac:dyDescent="0.15">
      <c r="A17" s="57"/>
      <c r="B17" s="298"/>
      <c r="C17" s="48"/>
      <c r="D17" s="78" t="s">
        <v>133</v>
      </c>
      <c r="E17" s="221"/>
      <c r="F17" s="221"/>
      <c r="G17" s="221"/>
      <c r="H17" s="221"/>
      <c r="I17" s="221"/>
      <c r="J17" s="221"/>
      <c r="K17" s="221"/>
      <c r="L17" s="221"/>
      <c r="M17" s="221"/>
      <c r="N17" s="221"/>
      <c r="O17" s="221"/>
      <c r="P17" s="221"/>
      <c r="Q17" s="221"/>
      <c r="R17" s="221"/>
      <c r="S17" s="221"/>
      <c r="T17" s="221"/>
      <c r="U17" s="221"/>
      <c r="V17" s="221"/>
      <c r="W17" s="221"/>
      <c r="X17" s="221"/>
      <c r="Y17" s="221"/>
      <c r="Z17" s="221"/>
      <c r="AA17" s="168">
        <f t="shared" ref="AA17:AA21" si="6">SUM(E17:Z17)</f>
        <v>0</v>
      </c>
      <c r="AB17" s="236"/>
      <c r="AD17" s="139" t="str">
        <f>IF(E17='様式14-1-3（別紙1）'!D24,"OK","NG")</f>
        <v>OK</v>
      </c>
      <c r="AG17" s="58"/>
    </row>
    <row r="18" spans="1:33" s="12" customFormat="1" ht="14.25" customHeight="1" x14ac:dyDescent="0.15">
      <c r="A18" s="56"/>
      <c r="B18" s="298"/>
      <c r="C18" s="48"/>
      <c r="D18" s="50" t="s">
        <v>53</v>
      </c>
      <c r="E18" s="155">
        <f>SUM(E19:E19)</f>
        <v>0</v>
      </c>
      <c r="F18" s="156">
        <f t="shared" ref="F18:Z18" si="7">SUM(F19:F19)</f>
        <v>0</v>
      </c>
      <c r="G18" s="156">
        <f t="shared" si="7"/>
        <v>0</v>
      </c>
      <c r="H18" s="156">
        <f t="shared" si="7"/>
        <v>0</v>
      </c>
      <c r="I18" s="156">
        <f t="shared" si="7"/>
        <v>0</v>
      </c>
      <c r="J18" s="156">
        <f t="shared" si="7"/>
        <v>0</v>
      </c>
      <c r="K18" s="156">
        <f t="shared" si="7"/>
        <v>0</v>
      </c>
      <c r="L18" s="156">
        <f t="shared" si="7"/>
        <v>0</v>
      </c>
      <c r="M18" s="156">
        <f t="shared" si="7"/>
        <v>0</v>
      </c>
      <c r="N18" s="156">
        <f t="shared" si="7"/>
        <v>0</v>
      </c>
      <c r="O18" s="156">
        <f t="shared" si="7"/>
        <v>0</v>
      </c>
      <c r="P18" s="156">
        <f t="shared" si="7"/>
        <v>0</v>
      </c>
      <c r="Q18" s="156">
        <f t="shared" si="7"/>
        <v>0</v>
      </c>
      <c r="R18" s="156">
        <f t="shared" si="7"/>
        <v>0</v>
      </c>
      <c r="S18" s="156">
        <f t="shared" si="7"/>
        <v>0</v>
      </c>
      <c r="T18" s="156">
        <f t="shared" si="7"/>
        <v>0</v>
      </c>
      <c r="U18" s="156">
        <f t="shared" si="7"/>
        <v>0</v>
      </c>
      <c r="V18" s="156">
        <f t="shared" si="7"/>
        <v>0</v>
      </c>
      <c r="W18" s="156">
        <f t="shared" si="7"/>
        <v>0</v>
      </c>
      <c r="X18" s="156">
        <f t="shared" si="7"/>
        <v>0</v>
      </c>
      <c r="Y18" s="156">
        <f t="shared" si="7"/>
        <v>0</v>
      </c>
      <c r="Z18" s="156">
        <f t="shared" si="7"/>
        <v>0</v>
      </c>
      <c r="AA18" s="149">
        <f t="shared" si="6"/>
        <v>0</v>
      </c>
      <c r="AB18" s="233"/>
      <c r="AD18" s="137"/>
      <c r="AG18" s="59"/>
    </row>
    <row r="19" spans="1:33" s="12" customFormat="1" ht="14.25" customHeight="1" x14ac:dyDescent="0.15">
      <c r="A19" s="56"/>
      <c r="B19" s="298"/>
      <c r="C19" s="48"/>
      <c r="D19" s="78" t="s">
        <v>54</v>
      </c>
      <c r="E19" s="221"/>
      <c r="F19" s="221"/>
      <c r="G19" s="221"/>
      <c r="H19" s="221"/>
      <c r="I19" s="221"/>
      <c r="J19" s="221"/>
      <c r="K19" s="221"/>
      <c r="L19" s="221"/>
      <c r="M19" s="221"/>
      <c r="N19" s="221"/>
      <c r="O19" s="221"/>
      <c r="P19" s="221"/>
      <c r="Q19" s="221"/>
      <c r="R19" s="221"/>
      <c r="S19" s="221"/>
      <c r="T19" s="221"/>
      <c r="U19" s="221"/>
      <c r="V19" s="221"/>
      <c r="W19" s="221"/>
      <c r="X19" s="221"/>
      <c r="Y19" s="221"/>
      <c r="Z19" s="221"/>
      <c r="AA19" s="168">
        <f t="shared" si="6"/>
        <v>0</v>
      </c>
      <c r="AB19" s="236"/>
      <c r="AD19" s="139" t="str">
        <f>IF(E19='様式14-1-3（別紙1）'!D25,"OK","NG")</f>
        <v>OK</v>
      </c>
      <c r="AG19" s="59"/>
    </row>
    <row r="20" spans="1:33" s="12" customFormat="1" ht="14.25" customHeight="1" x14ac:dyDescent="0.15">
      <c r="A20" s="56"/>
      <c r="B20" s="298"/>
      <c r="C20" s="48"/>
      <c r="D20" s="50" t="s">
        <v>55</v>
      </c>
      <c r="E20" s="155">
        <f>SUM(E21)</f>
        <v>0</v>
      </c>
      <c r="F20" s="155">
        <f t="shared" ref="F20:Z20" si="8">SUM(F21)</f>
        <v>0</v>
      </c>
      <c r="G20" s="155">
        <f t="shared" si="8"/>
        <v>0</v>
      </c>
      <c r="H20" s="155">
        <f t="shared" si="8"/>
        <v>0</v>
      </c>
      <c r="I20" s="155">
        <f t="shared" si="8"/>
        <v>0</v>
      </c>
      <c r="J20" s="155">
        <f t="shared" si="8"/>
        <v>0</v>
      </c>
      <c r="K20" s="155">
        <f t="shared" si="8"/>
        <v>0</v>
      </c>
      <c r="L20" s="155">
        <f t="shared" si="8"/>
        <v>0</v>
      </c>
      <c r="M20" s="155">
        <f t="shared" si="8"/>
        <v>0</v>
      </c>
      <c r="N20" s="155">
        <f t="shared" si="8"/>
        <v>0</v>
      </c>
      <c r="O20" s="155">
        <f t="shared" si="8"/>
        <v>0</v>
      </c>
      <c r="P20" s="155">
        <f t="shared" si="8"/>
        <v>0</v>
      </c>
      <c r="Q20" s="155">
        <f t="shared" si="8"/>
        <v>0</v>
      </c>
      <c r="R20" s="155">
        <f t="shared" si="8"/>
        <v>0</v>
      </c>
      <c r="S20" s="155">
        <f t="shared" si="8"/>
        <v>0</v>
      </c>
      <c r="T20" s="155">
        <f t="shared" si="8"/>
        <v>0</v>
      </c>
      <c r="U20" s="155">
        <f t="shared" si="8"/>
        <v>0</v>
      </c>
      <c r="V20" s="155">
        <f t="shared" si="8"/>
        <v>0</v>
      </c>
      <c r="W20" s="155">
        <f t="shared" si="8"/>
        <v>0</v>
      </c>
      <c r="X20" s="155">
        <f t="shared" si="8"/>
        <v>0</v>
      </c>
      <c r="Y20" s="155">
        <f t="shared" si="8"/>
        <v>0</v>
      </c>
      <c r="Z20" s="155">
        <f t="shared" si="8"/>
        <v>0</v>
      </c>
      <c r="AA20" s="149">
        <f t="shared" si="6"/>
        <v>0</v>
      </c>
      <c r="AB20" s="233"/>
      <c r="AD20" s="137"/>
      <c r="AG20" s="59"/>
    </row>
    <row r="21" spans="1:33" s="12" customFormat="1" ht="14.25" customHeight="1" thickBot="1" x14ac:dyDescent="0.2">
      <c r="A21" s="56"/>
      <c r="B21" s="299"/>
      <c r="C21" s="61"/>
      <c r="D21" s="62" t="s">
        <v>59</v>
      </c>
      <c r="E21" s="157"/>
      <c r="F21" s="157"/>
      <c r="G21" s="157"/>
      <c r="H21" s="157"/>
      <c r="I21" s="157"/>
      <c r="J21" s="157"/>
      <c r="K21" s="157"/>
      <c r="L21" s="157"/>
      <c r="M21" s="157"/>
      <c r="N21" s="157"/>
      <c r="O21" s="157"/>
      <c r="P21" s="157"/>
      <c r="Q21" s="157"/>
      <c r="R21" s="157"/>
      <c r="S21" s="157"/>
      <c r="T21" s="157"/>
      <c r="U21" s="157"/>
      <c r="V21" s="157"/>
      <c r="W21" s="157"/>
      <c r="X21" s="157"/>
      <c r="Y21" s="157"/>
      <c r="Z21" s="157"/>
      <c r="AA21" s="158">
        <f t="shared" si="6"/>
        <v>0</v>
      </c>
      <c r="AB21" s="237"/>
      <c r="AD21" s="287" t="str">
        <f>IF(E21='様式14-1-3（別紙1）'!D26,"OK","NG")</f>
        <v>OK</v>
      </c>
      <c r="AG21" s="59"/>
    </row>
    <row r="22" spans="1:33" s="11" customFormat="1" ht="9.75" customHeight="1" x14ac:dyDescent="0.15">
      <c r="B22" s="63"/>
      <c r="C22" s="12"/>
      <c r="D22" s="64"/>
      <c r="E22" s="65"/>
      <c r="F22" s="65"/>
      <c r="G22" s="65"/>
      <c r="H22" s="65"/>
      <c r="I22" s="65"/>
      <c r="J22" s="65"/>
      <c r="K22" s="65"/>
      <c r="L22" s="65"/>
      <c r="M22" s="65"/>
      <c r="N22" s="65"/>
      <c r="O22" s="65"/>
      <c r="P22" s="65"/>
      <c r="Q22" s="65"/>
      <c r="R22" s="65"/>
      <c r="S22" s="65"/>
      <c r="T22" s="65"/>
      <c r="U22" s="65"/>
      <c r="V22" s="65"/>
      <c r="W22" s="65"/>
      <c r="X22" s="65"/>
      <c r="Y22" s="65"/>
      <c r="Z22" s="65"/>
      <c r="AA22" s="66"/>
      <c r="AB22" s="238"/>
    </row>
    <row r="23" spans="1:33" s="124" customFormat="1" ht="15" thickBot="1" x14ac:dyDescent="0.2">
      <c r="B23" s="127" t="s">
        <v>112</v>
      </c>
      <c r="E23" s="125"/>
      <c r="F23" s="125"/>
      <c r="G23" s="125"/>
      <c r="H23" s="125"/>
      <c r="I23" s="125"/>
      <c r="J23" s="125"/>
      <c r="K23" s="125"/>
      <c r="L23" s="125"/>
      <c r="M23" s="125"/>
      <c r="N23" s="125"/>
      <c r="O23" s="125"/>
      <c r="P23" s="125"/>
      <c r="Q23" s="125"/>
      <c r="R23" s="125"/>
      <c r="S23" s="125"/>
      <c r="T23" s="125"/>
      <c r="U23" s="125"/>
      <c r="V23" s="125"/>
      <c r="W23" s="125"/>
      <c r="X23" s="125"/>
      <c r="Y23" s="125"/>
      <c r="Z23" s="125"/>
      <c r="AA23" s="126" t="s">
        <v>56</v>
      </c>
      <c r="AB23" s="229"/>
    </row>
    <row r="24" spans="1:33" s="67" customFormat="1" ht="24.75" thickBot="1" x14ac:dyDescent="0.2">
      <c r="B24" s="68"/>
      <c r="C24" s="272"/>
      <c r="D24" s="273" t="s">
        <v>152</v>
      </c>
      <c r="E24" s="274" t="s">
        <v>109</v>
      </c>
      <c r="F24" s="275" t="s">
        <v>72</v>
      </c>
      <c r="G24" s="275" t="s">
        <v>73</v>
      </c>
      <c r="H24" s="275" t="s">
        <v>74</v>
      </c>
      <c r="I24" s="275" t="s">
        <v>75</v>
      </c>
      <c r="J24" s="275" t="s">
        <v>76</v>
      </c>
      <c r="K24" s="275" t="s">
        <v>77</v>
      </c>
      <c r="L24" s="275" t="s">
        <v>78</v>
      </c>
      <c r="M24" s="275" t="s">
        <v>79</v>
      </c>
      <c r="N24" s="275" t="s">
        <v>80</v>
      </c>
      <c r="O24" s="275" t="s">
        <v>81</v>
      </c>
      <c r="P24" s="275" t="s">
        <v>82</v>
      </c>
      <c r="Q24" s="275" t="s">
        <v>83</v>
      </c>
      <c r="R24" s="275" t="s">
        <v>84</v>
      </c>
      <c r="S24" s="275" t="s">
        <v>85</v>
      </c>
      <c r="T24" s="275" t="s">
        <v>86</v>
      </c>
      <c r="U24" s="275" t="s">
        <v>87</v>
      </c>
      <c r="V24" s="275" t="s">
        <v>88</v>
      </c>
      <c r="W24" s="275" t="s">
        <v>89</v>
      </c>
      <c r="X24" s="275" t="s">
        <v>90</v>
      </c>
      <c r="Y24" s="275" t="s">
        <v>96</v>
      </c>
      <c r="Z24" s="276" t="s">
        <v>97</v>
      </c>
      <c r="AA24" s="277" t="s">
        <v>0</v>
      </c>
      <c r="AB24" s="278" t="s">
        <v>69</v>
      </c>
      <c r="AG24" s="69"/>
    </row>
    <row r="25" spans="1:33" s="44" customFormat="1" ht="13.5" customHeight="1" x14ac:dyDescent="0.15">
      <c r="B25" s="300" t="s">
        <v>57</v>
      </c>
      <c r="C25" s="279" t="s">
        <v>21</v>
      </c>
      <c r="D25" s="280"/>
      <c r="E25" s="281">
        <f>SUM(E26)</f>
        <v>0</v>
      </c>
      <c r="F25" s="281">
        <f t="shared" ref="F25:Z25" si="9">SUM(F26)</f>
        <v>0</v>
      </c>
      <c r="G25" s="281">
        <f t="shared" si="9"/>
        <v>0</v>
      </c>
      <c r="H25" s="281">
        <f t="shared" si="9"/>
        <v>0</v>
      </c>
      <c r="I25" s="281">
        <f t="shared" si="9"/>
        <v>0</v>
      </c>
      <c r="J25" s="281">
        <f t="shared" si="9"/>
        <v>0</v>
      </c>
      <c r="K25" s="281">
        <f t="shared" si="9"/>
        <v>0</v>
      </c>
      <c r="L25" s="281">
        <f t="shared" si="9"/>
        <v>0</v>
      </c>
      <c r="M25" s="281">
        <f t="shared" si="9"/>
        <v>0</v>
      </c>
      <c r="N25" s="281">
        <f t="shared" si="9"/>
        <v>0</v>
      </c>
      <c r="O25" s="281">
        <f t="shared" si="9"/>
        <v>0</v>
      </c>
      <c r="P25" s="281">
        <f t="shared" si="9"/>
        <v>0</v>
      </c>
      <c r="Q25" s="281">
        <f t="shared" si="9"/>
        <v>0</v>
      </c>
      <c r="R25" s="281">
        <f t="shared" si="9"/>
        <v>0</v>
      </c>
      <c r="S25" s="281">
        <f t="shared" si="9"/>
        <v>0</v>
      </c>
      <c r="T25" s="281">
        <f t="shared" si="9"/>
        <v>0</v>
      </c>
      <c r="U25" s="281">
        <f t="shared" si="9"/>
        <v>0</v>
      </c>
      <c r="V25" s="281">
        <f t="shared" si="9"/>
        <v>0</v>
      </c>
      <c r="W25" s="281">
        <f t="shared" si="9"/>
        <v>0</v>
      </c>
      <c r="X25" s="281">
        <f t="shared" si="9"/>
        <v>0</v>
      </c>
      <c r="Y25" s="281">
        <f t="shared" si="9"/>
        <v>0</v>
      </c>
      <c r="Z25" s="281">
        <f t="shared" si="9"/>
        <v>0</v>
      </c>
      <c r="AA25" s="282">
        <f>SUM(E25:Z25)</f>
        <v>0</v>
      </c>
      <c r="AB25" s="283"/>
      <c r="AG25" s="70"/>
    </row>
    <row r="26" spans="1:33" s="44" customFormat="1" x14ac:dyDescent="0.15">
      <c r="B26" s="298"/>
      <c r="C26" s="284"/>
      <c r="D26" s="223" t="s">
        <v>40</v>
      </c>
      <c r="E26" s="224">
        <f>SUM(E32,E27)</f>
        <v>0</v>
      </c>
      <c r="F26" s="224">
        <f t="shared" ref="F26:Z26" si="10">SUM(F32,F27)</f>
        <v>0</v>
      </c>
      <c r="G26" s="224">
        <f t="shared" si="10"/>
        <v>0</v>
      </c>
      <c r="H26" s="224">
        <f t="shared" si="10"/>
        <v>0</v>
      </c>
      <c r="I26" s="224">
        <f t="shared" si="10"/>
        <v>0</v>
      </c>
      <c r="J26" s="224">
        <f t="shared" si="10"/>
        <v>0</v>
      </c>
      <c r="K26" s="224">
        <f t="shared" si="10"/>
        <v>0</v>
      </c>
      <c r="L26" s="224">
        <f t="shared" si="10"/>
        <v>0</v>
      </c>
      <c r="M26" s="224">
        <f t="shared" si="10"/>
        <v>0</v>
      </c>
      <c r="N26" s="224">
        <f t="shared" si="10"/>
        <v>0</v>
      </c>
      <c r="O26" s="224">
        <f t="shared" si="10"/>
        <v>0</v>
      </c>
      <c r="P26" s="224">
        <f t="shared" si="10"/>
        <v>0</v>
      </c>
      <c r="Q26" s="224">
        <f t="shared" si="10"/>
        <v>0</v>
      </c>
      <c r="R26" s="224">
        <f t="shared" si="10"/>
        <v>0</v>
      </c>
      <c r="S26" s="224">
        <f t="shared" si="10"/>
        <v>0</v>
      </c>
      <c r="T26" s="224">
        <f t="shared" si="10"/>
        <v>0</v>
      </c>
      <c r="U26" s="224">
        <f t="shared" si="10"/>
        <v>0</v>
      </c>
      <c r="V26" s="224">
        <f t="shared" si="10"/>
        <v>0</v>
      </c>
      <c r="W26" s="224">
        <f t="shared" si="10"/>
        <v>0</v>
      </c>
      <c r="X26" s="224">
        <f t="shared" si="10"/>
        <v>0</v>
      </c>
      <c r="Y26" s="224">
        <f t="shared" si="10"/>
        <v>0</v>
      </c>
      <c r="Z26" s="224">
        <f t="shared" si="10"/>
        <v>0</v>
      </c>
      <c r="AA26" s="225">
        <f t="shared" ref="AA26:AA55" si="11">SUM(E26:Z26)</f>
        <v>0</v>
      </c>
      <c r="AB26" s="239"/>
      <c r="AG26" s="70"/>
    </row>
    <row r="27" spans="1:33" s="53" customFormat="1" x14ac:dyDescent="0.15">
      <c r="B27" s="298"/>
      <c r="C27" s="285"/>
      <c r="D27" s="51" t="s">
        <v>41</v>
      </c>
      <c r="E27" s="160">
        <f>SUM(E28:E31)</f>
        <v>0</v>
      </c>
      <c r="F27" s="160">
        <f t="shared" ref="F27:Z27" si="12">SUM(F28:F31)</f>
        <v>0</v>
      </c>
      <c r="G27" s="160">
        <f t="shared" si="12"/>
        <v>0</v>
      </c>
      <c r="H27" s="160">
        <f t="shared" si="12"/>
        <v>0</v>
      </c>
      <c r="I27" s="160">
        <f t="shared" si="12"/>
        <v>0</v>
      </c>
      <c r="J27" s="160">
        <f t="shared" si="12"/>
        <v>0</v>
      </c>
      <c r="K27" s="160">
        <f t="shared" si="12"/>
        <v>0</v>
      </c>
      <c r="L27" s="160">
        <f t="shared" si="12"/>
        <v>0</v>
      </c>
      <c r="M27" s="160">
        <f t="shared" si="12"/>
        <v>0</v>
      </c>
      <c r="N27" s="160">
        <f t="shared" si="12"/>
        <v>0</v>
      </c>
      <c r="O27" s="160">
        <f t="shared" si="12"/>
        <v>0</v>
      </c>
      <c r="P27" s="160">
        <f t="shared" si="12"/>
        <v>0</v>
      </c>
      <c r="Q27" s="160">
        <f t="shared" si="12"/>
        <v>0</v>
      </c>
      <c r="R27" s="160">
        <f t="shared" si="12"/>
        <v>0</v>
      </c>
      <c r="S27" s="160">
        <f t="shared" si="12"/>
        <v>0</v>
      </c>
      <c r="T27" s="160">
        <f t="shared" si="12"/>
        <v>0</v>
      </c>
      <c r="U27" s="160">
        <f t="shared" si="12"/>
        <v>0</v>
      </c>
      <c r="V27" s="160">
        <f t="shared" si="12"/>
        <v>0</v>
      </c>
      <c r="W27" s="160">
        <f t="shared" si="12"/>
        <v>0</v>
      </c>
      <c r="X27" s="160">
        <f t="shared" si="12"/>
        <v>0</v>
      </c>
      <c r="Y27" s="160">
        <f t="shared" si="12"/>
        <v>0</v>
      </c>
      <c r="Z27" s="160">
        <f t="shared" si="12"/>
        <v>0</v>
      </c>
      <c r="AA27" s="149">
        <f t="shared" si="11"/>
        <v>0</v>
      </c>
      <c r="AB27" s="233"/>
      <c r="AC27" s="72"/>
    </row>
    <row r="28" spans="1:33" s="53" customFormat="1" x14ac:dyDescent="0.15">
      <c r="B28" s="298"/>
      <c r="C28" s="285"/>
      <c r="D28" s="122" t="s">
        <v>94</v>
      </c>
      <c r="E28" s="161"/>
      <c r="F28" s="161"/>
      <c r="G28" s="161"/>
      <c r="H28" s="161"/>
      <c r="I28" s="161"/>
      <c r="J28" s="161"/>
      <c r="K28" s="161"/>
      <c r="L28" s="161"/>
      <c r="M28" s="161"/>
      <c r="N28" s="161"/>
      <c r="O28" s="161"/>
      <c r="P28" s="161"/>
      <c r="Q28" s="161"/>
      <c r="R28" s="161"/>
      <c r="S28" s="161"/>
      <c r="T28" s="161"/>
      <c r="U28" s="161"/>
      <c r="V28" s="161"/>
      <c r="W28" s="161"/>
      <c r="X28" s="161"/>
      <c r="Y28" s="161"/>
      <c r="Z28" s="161"/>
      <c r="AA28" s="149">
        <f t="shared" si="11"/>
        <v>0</v>
      </c>
      <c r="AB28" s="233"/>
      <c r="AC28" s="72"/>
    </row>
    <row r="29" spans="1:33" s="53" customFormat="1" x14ac:dyDescent="0.15">
      <c r="B29" s="298"/>
      <c r="C29" s="285"/>
      <c r="D29" s="122" t="s">
        <v>44</v>
      </c>
      <c r="E29" s="161"/>
      <c r="F29" s="161"/>
      <c r="G29" s="161"/>
      <c r="H29" s="161"/>
      <c r="I29" s="161"/>
      <c r="J29" s="161"/>
      <c r="K29" s="161"/>
      <c r="L29" s="161"/>
      <c r="M29" s="161"/>
      <c r="N29" s="161"/>
      <c r="O29" s="161"/>
      <c r="P29" s="161"/>
      <c r="Q29" s="161"/>
      <c r="R29" s="161"/>
      <c r="S29" s="161"/>
      <c r="T29" s="161"/>
      <c r="U29" s="161"/>
      <c r="V29" s="161"/>
      <c r="W29" s="161"/>
      <c r="X29" s="161"/>
      <c r="Y29" s="161"/>
      <c r="Z29" s="161"/>
      <c r="AA29" s="149">
        <f t="shared" si="11"/>
        <v>0</v>
      </c>
      <c r="AB29" s="233"/>
      <c r="AC29" s="72"/>
    </row>
    <row r="30" spans="1:33" s="53" customFormat="1" x14ac:dyDescent="0.15">
      <c r="B30" s="298"/>
      <c r="C30" s="285"/>
      <c r="D30" s="122" t="s">
        <v>45</v>
      </c>
      <c r="E30" s="161"/>
      <c r="F30" s="161"/>
      <c r="G30" s="161"/>
      <c r="H30" s="161"/>
      <c r="I30" s="161"/>
      <c r="J30" s="161"/>
      <c r="K30" s="161"/>
      <c r="L30" s="161"/>
      <c r="M30" s="161"/>
      <c r="N30" s="161"/>
      <c r="O30" s="161"/>
      <c r="P30" s="161"/>
      <c r="Q30" s="161"/>
      <c r="R30" s="161"/>
      <c r="S30" s="161"/>
      <c r="T30" s="161"/>
      <c r="U30" s="161"/>
      <c r="V30" s="161"/>
      <c r="W30" s="161"/>
      <c r="X30" s="161"/>
      <c r="Y30" s="161"/>
      <c r="Z30" s="161"/>
      <c r="AA30" s="149">
        <f t="shared" si="11"/>
        <v>0</v>
      </c>
      <c r="AB30" s="233"/>
      <c r="AC30" s="72"/>
    </row>
    <row r="31" spans="1:33" s="53" customFormat="1" x14ac:dyDescent="0.15">
      <c r="B31" s="298"/>
      <c r="C31" s="285"/>
      <c r="D31" s="222" t="s">
        <v>160</v>
      </c>
      <c r="E31" s="167"/>
      <c r="F31" s="167"/>
      <c r="G31" s="167"/>
      <c r="H31" s="167"/>
      <c r="I31" s="167"/>
      <c r="J31" s="167"/>
      <c r="K31" s="167"/>
      <c r="L31" s="167"/>
      <c r="M31" s="167"/>
      <c r="N31" s="167"/>
      <c r="O31" s="167"/>
      <c r="P31" s="167"/>
      <c r="Q31" s="167"/>
      <c r="R31" s="167"/>
      <c r="S31" s="167"/>
      <c r="T31" s="167"/>
      <c r="U31" s="167"/>
      <c r="V31" s="167"/>
      <c r="W31" s="167"/>
      <c r="X31" s="167"/>
      <c r="Y31" s="167"/>
      <c r="Z31" s="167"/>
      <c r="AA31" s="168">
        <f t="shared" si="11"/>
        <v>0</v>
      </c>
      <c r="AB31" s="236"/>
      <c r="AC31" s="72"/>
    </row>
    <row r="32" spans="1:33" s="53" customFormat="1" x14ac:dyDescent="0.15">
      <c r="B32" s="298"/>
      <c r="C32" s="73"/>
      <c r="D32" s="74" t="s">
        <v>111</v>
      </c>
      <c r="E32" s="162"/>
      <c r="F32" s="162"/>
      <c r="G32" s="162"/>
      <c r="H32" s="162"/>
      <c r="I32" s="162"/>
      <c r="J32" s="162"/>
      <c r="K32" s="162"/>
      <c r="L32" s="162"/>
      <c r="M32" s="162"/>
      <c r="N32" s="162"/>
      <c r="O32" s="162"/>
      <c r="P32" s="162"/>
      <c r="Q32" s="162"/>
      <c r="R32" s="162"/>
      <c r="S32" s="162"/>
      <c r="T32" s="162"/>
      <c r="U32" s="162"/>
      <c r="V32" s="162"/>
      <c r="W32" s="162"/>
      <c r="X32" s="162"/>
      <c r="Y32" s="162"/>
      <c r="Z32" s="162"/>
      <c r="AA32" s="163">
        <f t="shared" si="11"/>
        <v>0</v>
      </c>
      <c r="AB32" s="240"/>
      <c r="AC32" s="72"/>
    </row>
    <row r="33" spans="2:33" s="75" customFormat="1" x14ac:dyDescent="0.15">
      <c r="B33" s="298"/>
      <c r="C33" s="76" t="s">
        <v>20</v>
      </c>
      <c r="D33" s="77"/>
      <c r="E33" s="164">
        <f t="shared" ref="E33:Z33" si="13">SUM(E57,E49,E34)</f>
        <v>0</v>
      </c>
      <c r="F33" s="164">
        <f t="shared" si="13"/>
        <v>0</v>
      </c>
      <c r="G33" s="164">
        <f t="shared" si="13"/>
        <v>0</v>
      </c>
      <c r="H33" s="164">
        <f t="shared" si="13"/>
        <v>0</v>
      </c>
      <c r="I33" s="164">
        <f t="shared" si="13"/>
        <v>0</v>
      </c>
      <c r="J33" s="164">
        <f t="shared" si="13"/>
        <v>0</v>
      </c>
      <c r="K33" s="164">
        <f t="shared" si="13"/>
        <v>0</v>
      </c>
      <c r="L33" s="164">
        <f t="shared" si="13"/>
        <v>0</v>
      </c>
      <c r="M33" s="164">
        <f t="shared" si="13"/>
        <v>0</v>
      </c>
      <c r="N33" s="164">
        <f t="shared" si="13"/>
        <v>0</v>
      </c>
      <c r="O33" s="164">
        <f t="shared" si="13"/>
        <v>0</v>
      </c>
      <c r="P33" s="164">
        <f t="shared" si="13"/>
        <v>0</v>
      </c>
      <c r="Q33" s="164">
        <f t="shared" si="13"/>
        <v>0</v>
      </c>
      <c r="R33" s="164">
        <f t="shared" si="13"/>
        <v>0</v>
      </c>
      <c r="S33" s="164">
        <f t="shared" si="13"/>
        <v>0</v>
      </c>
      <c r="T33" s="164">
        <f t="shared" si="13"/>
        <v>0</v>
      </c>
      <c r="U33" s="164">
        <f t="shared" si="13"/>
        <v>0</v>
      </c>
      <c r="V33" s="164">
        <f t="shared" si="13"/>
        <v>0</v>
      </c>
      <c r="W33" s="164">
        <f t="shared" si="13"/>
        <v>0</v>
      </c>
      <c r="X33" s="164">
        <f t="shared" si="13"/>
        <v>0</v>
      </c>
      <c r="Y33" s="164">
        <f t="shared" si="13"/>
        <v>0</v>
      </c>
      <c r="Z33" s="164">
        <f t="shared" si="13"/>
        <v>0</v>
      </c>
      <c r="AA33" s="165">
        <f t="shared" si="11"/>
        <v>0</v>
      </c>
      <c r="AB33" s="249"/>
      <c r="AG33" s="11"/>
    </row>
    <row r="34" spans="2:33" s="11" customFormat="1" x14ac:dyDescent="0.15">
      <c r="B34" s="298"/>
      <c r="C34" s="285"/>
      <c r="D34" s="49" t="s">
        <v>16</v>
      </c>
      <c r="E34" s="160">
        <f>SUM(E35:E48)</f>
        <v>0</v>
      </c>
      <c r="F34" s="160">
        <f t="shared" ref="F34:Z34" si="14">SUM(F35:F48)</f>
        <v>0</v>
      </c>
      <c r="G34" s="160">
        <f t="shared" si="14"/>
        <v>0</v>
      </c>
      <c r="H34" s="160">
        <f t="shared" si="14"/>
        <v>0</v>
      </c>
      <c r="I34" s="160">
        <f t="shared" si="14"/>
        <v>0</v>
      </c>
      <c r="J34" s="160">
        <f t="shared" si="14"/>
        <v>0</v>
      </c>
      <c r="K34" s="160">
        <f t="shared" si="14"/>
        <v>0</v>
      </c>
      <c r="L34" s="160">
        <f t="shared" si="14"/>
        <v>0</v>
      </c>
      <c r="M34" s="160">
        <f t="shared" si="14"/>
        <v>0</v>
      </c>
      <c r="N34" s="160">
        <f t="shared" si="14"/>
        <v>0</v>
      </c>
      <c r="O34" s="160">
        <f t="shared" si="14"/>
        <v>0</v>
      </c>
      <c r="P34" s="160">
        <f t="shared" si="14"/>
        <v>0</v>
      </c>
      <c r="Q34" s="160">
        <f t="shared" si="14"/>
        <v>0</v>
      </c>
      <c r="R34" s="160">
        <f t="shared" si="14"/>
        <v>0</v>
      </c>
      <c r="S34" s="160">
        <f t="shared" si="14"/>
        <v>0</v>
      </c>
      <c r="T34" s="160">
        <f t="shared" si="14"/>
        <v>0</v>
      </c>
      <c r="U34" s="160">
        <f t="shared" si="14"/>
        <v>0</v>
      </c>
      <c r="V34" s="160">
        <f t="shared" si="14"/>
        <v>0</v>
      </c>
      <c r="W34" s="160">
        <f t="shared" si="14"/>
        <v>0</v>
      </c>
      <c r="X34" s="160">
        <f t="shared" si="14"/>
        <v>0</v>
      </c>
      <c r="Y34" s="160">
        <f t="shared" si="14"/>
        <v>0</v>
      </c>
      <c r="Z34" s="160">
        <f t="shared" si="14"/>
        <v>0</v>
      </c>
      <c r="AA34" s="149">
        <f t="shared" si="11"/>
        <v>0</v>
      </c>
      <c r="AB34" s="233"/>
      <c r="AC34" s="72"/>
    </row>
    <row r="35" spans="2:33" s="53" customFormat="1" x14ac:dyDescent="0.15">
      <c r="B35" s="298"/>
      <c r="C35" s="285"/>
      <c r="D35" s="51" t="s">
        <v>154</v>
      </c>
      <c r="E35" s="161"/>
      <c r="F35" s="161"/>
      <c r="G35" s="161"/>
      <c r="H35" s="161"/>
      <c r="I35" s="161"/>
      <c r="J35" s="161"/>
      <c r="K35" s="161"/>
      <c r="L35" s="161"/>
      <c r="M35" s="161"/>
      <c r="N35" s="161"/>
      <c r="O35" s="161"/>
      <c r="P35" s="161"/>
      <c r="Q35" s="161"/>
      <c r="R35" s="161"/>
      <c r="S35" s="161"/>
      <c r="T35" s="161"/>
      <c r="U35" s="161"/>
      <c r="V35" s="161"/>
      <c r="W35" s="161"/>
      <c r="X35" s="161"/>
      <c r="Y35" s="161"/>
      <c r="Z35" s="161"/>
      <c r="AA35" s="149">
        <f t="shared" si="11"/>
        <v>0</v>
      </c>
      <c r="AB35" s="233"/>
      <c r="AC35" s="72"/>
    </row>
    <row r="36" spans="2:33" s="53" customFormat="1" x14ac:dyDescent="0.15">
      <c r="B36" s="298"/>
      <c r="C36" s="285"/>
      <c r="D36" s="51" t="s">
        <v>60</v>
      </c>
      <c r="E36" s="161"/>
      <c r="F36" s="161"/>
      <c r="G36" s="161"/>
      <c r="H36" s="161"/>
      <c r="I36" s="161"/>
      <c r="J36" s="161"/>
      <c r="K36" s="161"/>
      <c r="L36" s="161"/>
      <c r="M36" s="161"/>
      <c r="N36" s="161"/>
      <c r="O36" s="161"/>
      <c r="P36" s="161"/>
      <c r="Q36" s="161"/>
      <c r="R36" s="161"/>
      <c r="S36" s="161"/>
      <c r="T36" s="161"/>
      <c r="U36" s="161"/>
      <c r="V36" s="161"/>
      <c r="W36" s="161"/>
      <c r="X36" s="161"/>
      <c r="Y36" s="161"/>
      <c r="Z36" s="161"/>
      <c r="AA36" s="149">
        <f t="shared" si="11"/>
        <v>0</v>
      </c>
      <c r="AB36" s="233"/>
      <c r="AC36" s="72"/>
    </row>
    <row r="37" spans="2:33" s="53" customFormat="1" x14ac:dyDescent="0.15">
      <c r="B37" s="298"/>
      <c r="C37" s="285"/>
      <c r="D37" s="51" t="s">
        <v>99</v>
      </c>
      <c r="E37" s="161"/>
      <c r="F37" s="161"/>
      <c r="G37" s="161"/>
      <c r="H37" s="161"/>
      <c r="I37" s="161"/>
      <c r="J37" s="161"/>
      <c r="K37" s="161"/>
      <c r="L37" s="161"/>
      <c r="M37" s="161"/>
      <c r="N37" s="161"/>
      <c r="O37" s="161"/>
      <c r="P37" s="161"/>
      <c r="Q37" s="161"/>
      <c r="R37" s="161"/>
      <c r="S37" s="161"/>
      <c r="T37" s="161"/>
      <c r="U37" s="161"/>
      <c r="V37" s="161"/>
      <c r="W37" s="161"/>
      <c r="X37" s="161"/>
      <c r="Y37" s="161"/>
      <c r="Z37" s="161"/>
      <c r="AA37" s="149">
        <f t="shared" si="11"/>
        <v>0</v>
      </c>
      <c r="AB37" s="233"/>
      <c r="AC37" s="72"/>
    </row>
    <row r="38" spans="2:33" s="53" customFormat="1" x14ac:dyDescent="0.15">
      <c r="B38" s="298"/>
      <c r="C38" s="285"/>
      <c r="D38" s="51" t="s">
        <v>100</v>
      </c>
      <c r="E38" s="161"/>
      <c r="F38" s="161"/>
      <c r="G38" s="161"/>
      <c r="H38" s="161"/>
      <c r="I38" s="161"/>
      <c r="J38" s="161"/>
      <c r="K38" s="161"/>
      <c r="L38" s="161"/>
      <c r="M38" s="161"/>
      <c r="N38" s="161"/>
      <c r="O38" s="161"/>
      <c r="P38" s="161"/>
      <c r="Q38" s="161"/>
      <c r="R38" s="161"/>
      <c r="S38" s="161"/>
      <c r="T38" s="161"/>
      <c r="U38" s="161"/>
      <c r="V38" s="161"/>
      <c r="W38" s="161"/>
      <c r="X38" s="161"/>
      <c r="Y38" s="161"/>
      <c r="Z38" s="161"/>
      <c r="AA38" s="149">
        <f t="shared" si="11"/>
        <v>0</v>
      </c>
      <c r="AB38" s="233"/>
      <c r="AC38" s="72"/>
    </row>
    <row r="39" spans="2:33" s="53" customFormat="1" x14ac:dyDescent="0.15">
      <c r="B39" s="298"/>
      <c r="C39" s="285"/>
      <c r="D39" s="51" t="s">
        <v>101</v>
      </c>
      <c r="E39" s="166"/>
      <c r="F39" s="166"/>
      <c r="G39" s="166"/>
      <c r="H39" s="166"/>
      <c r="I39" s="166"/>
      <c r="J39" s="166"/>
      <c r="K39" s="166"/>
      <c r="L39" s="166"/>
      <c r="M39" s="166"/>
      <c r="N39" s="166"/>
      <c r="O39" s="166"/>
      <c r="P39" s="166"/>
      <c r="Q39" s="166"/>
      <c r="R39" s="166"/>
      <c r="S39" s="166"/>
      <c r="T39" s="166"/>
      <c r="U39" s="166"/>
      <c r="V39" s="166"/>
      <c r="W39" s="166"/>
      <c r="X39" s="166"/>
      <c r="Y39" s="166"/>
      <c r="Z39" s="166"/>
      <c r="AA39" s="149">
        <f t="shared" si="11"/>
        <v>0</v>
      </c>
      <c r="AB39" s="233"/>
      <c r="AC39" s="72"/>
    </row>
    <row r="40" spans="2:33" s="53" customFormat="1" x14ac:dyDescent="0.15">
      <c r="B40" s="298"/>
      <c r="C40" s="285"/>
      <c r="D40" s="51" t="s">
        <v>102</v>
      </c>
      <c r="E40" s="166"/>
      <c r="F40" s="166"/>
      <c r="G40" s="166"/>
      <c r="H40" s="166"/>
      <c r="I40" s="166"/>
      <c r="J40" s="166"/>
      <c r="K40" s="166"/>
      <c r="L40" s="166"/>
      <c r="M40" s="166"/>
      <c r="N40" s="166"/>
      <c r="O40" s="166"/>
      <c r="P40" s="166"/>
      <c r="Q40" s="166"/>
      <c r="R40" s="166"/>
      <c r="S40" s="166"/>
      <c r="T40" s="166"/>
      <c r="U40" s="166"/>
      <c r="V40" s="166"/>
      <c r="W40" s="166"/>
      <c r="X40" s="166"/>
      <c r="Y40" s="166"/>
      <c r="Z40" s="166"/>
      <c r="AA40" s="149">
        <f t="shared" si="11"/>
        <v>0</v>
      </c>
      <c r="AB40" s="233"/>
      <c r="AC40" s="72"/>
    </row>
    <row r="41" spans="2:33" s="53" customFormat="1" x14ac:dyDescent="0.15">
      <c r="B41" s="298"/>
      <c r="C41" s="285"/>
      <c r="D41" s="51" t="s">
        <v>3</v>
      </c>
      <c r="E41" s="166"/>
      <c r="F41" s="166"/>
      <c r="G41" s="166"/>
      <c r="H41" s="166"/>
      <c r="I41" s="166"/>
      <c r="J41" s="166"/>
      <c r="K41" s="166"/>
      <c r="L41" s="166"/>
      <c r="M41" s="166"/>
      <c r="N41" s="166"/>
      <c r="O41" s="166"/>
      <c r="P41" s="166"/>
      <c r="Q41" s="166"/>
      <c r="R41" s="166"/>
      <c r="S41" s="166"/>
      <c r="T41" s="166"/>
      <c r="U41" s="166"/>
      <c r="V41" s="166"/>
      <c r="W41" s="166"/>
      <c r="X41" s="166"/>
      <c r="Y41" s="166"/>
      <c r="Z41" s="166"/>
      <c r="AA41" s="149">
        <f t="shared" si="11"/>
        <v>0</v>
      </c>
      <c r="AB41" s="233"/>
      <c r="AC41" s="72"/>
    </row>
    <row r="42" spans="2:33" s="53" customFormat="1" x14ac:dyDescent="0.15">
      <c r="B42" s="298"/>
      <c r="C42" s="285"/>
      <c r="D42" s="51" t="s">
        <v>61</v>
      </c>
      <c r="E42" s="161"/>
      <c r="F42" s="161"/>
      <c r="G42" s="161"/>
      <c r="H42" s="161"/>
      <c r="I42" s="161"/>
      <c r="J42" s="161"/>
      <c r="K42" s="161"/>
      <c r="L42" s="161"/>
      <c r="M42" s="161"/>
      <c r="N42" s="161"/>
      <c r="O42" s="161"/>
      <c r="P42" s="161"/>
      <c r="Q42" s="161"/>
      <c r="R42" s="161"/>
      <c r="S42" s="161"/>
      <c r="T42" s="161"/>
      <c r="U42" s="161"/>
      <c r="V42" s="161"/>
      <c r="W42" s="161"/>
      <c r="X42" s="161"/>
      <c r="Y42" s="161"/>
      <c r="Z42" s="161"/>
      <c r="AA42" s="149">
        <f t="shared" si="11"/>
        <v>0</v>
      </c>
      <c r="AB42" s="233"/>
      <c r="AC42" s="72"/>
    </row>
    <row r="43" spans="2:33" s="53" customFormat="1" x14ac:dyDescent="0.15">
      <c r="B43" s="298"/>
      <c r="C43" s="285"/>
      <c r="D43" s="51" t="s">
        <v>62</v>
      </c>
      <c r="E43" s="161"/>
      <c r="F43" s="161"/>
      <c r="G43" s="161"/>
      <c r="H43" s="161"/>
      <c r="I43" s="161"/>
      <c r="J43" s="161"/>
      <c r="K43" s="161"/>
      <c r="L43" s="161"/>
      <c r="M43" s="161"/>
      <c r="N43" s="161"/>
      <c r="O43" s="161"/>
      <c r="P43" s="161"/>
      <c r="Q43" s="161"/>
      <c r="R43" s="161"/>
      <c r="S43" s="161"/>
      <c r="T43" s="161"/>
      <c r="U43" s="161"/>
      <c r="V43" s="161"/>
      <c r="W43" s="161"/>
      <c r="X43" s="161"/>
      <c r="Y43" s="161"/>
      <c r="Z43" s="161"/>
      <c r="AA43" s="149">
        <f t="shared" si="11"/>
        <v>0</v>
      </c>
      <c r="AB43" s="233"/>
      <c r="AC43" s="72"/>
    </row>
    <row r="44" spans="2:33" s="53" customFormat="1" x14ac:dyDescent="0.15">
      <c r="B44" s="298"/>
      <c r="C44" s="285"/>
      <c r="D44" s="51" t="s">
        <v>4</v>
      </c>
      <c r="E44" s="161"/>
      <c r="F44" s="161"/>
      <c r="G44" s="161"/>
      <c r="H44" s="161"/>
      <c r="I44" s="161"/>
      <c r="J44" s="161"/>
      <c r="K44" s="161"/>
      <c r="L44" s="161"/>
      <c r="M44" s="161"/>
      <c r="N44" s="161"/>
      <c r="O44" s="161"/>
      <c r="P44" s="161"/>
      <c r="Q44" s="161"/>
      <c r="R44" s="161"/>
      <c r="S44" s="161"/>
      <c r="T44" s="161"/>
      <c r="U44" s="161"/>
      <c r="V44" s="161"/>
      <c r="W44" s="161"/>
      <c r="X44" s="161"/>
      <c r="Y44" s="161"/>
      <c r="Z44" s="161"/>
      <c r="AA44" s="149">
        <f t="shared" si="11"/>
        <v>0</v>
      </c>
      <c r="AB44" s="233"/>
      <c r="AC44" s="72"/>
      <c r="AD44" s="56"/>
    </row>
    <row r="45" spans="2:33" s="53" customFormat="1" x14ac:dyDescent="0.15">
      <c r="B45" s="298"/>
      <c r="C45" s="285"/>
      <c r="D45" s="51" t="s">
        <v>153</v>
      </c>
      <c r="E45" s="161"/>
      <c r="F45" s="161"/>
      <c r="G45" s="161"/>
      <c r="H45" s="161"/>
      <c r="I45" s="161"/>
      <c r="J45" s="161"/>
      <c r="K45" s="161"/>
      <c r="L45" s="161"/>
      <c r="M45" s="161"/>
      <c r="N45" s="161"/>
      <c r="O45" s="161"/>
      <c r="P45" s="161"/>
      <c r="Q45" s="161"/>
      <c r="R45" s="161"/>
      <c r="S45" s="161"/>
      <c r="T45" s="161"/>
      <c r="U45" s="161"/>
      <c r="V45" s="161"/>
      <c r="W45" s="161"/>
      <c r="X45" s="161"/>
      <c r="Y45" s="161"/>
      <c r="Z45" s="161"/>
      <c r="AA45" s="149">
        <f t="shared" si="11"/>
        <v>0</v>
      </c>
      <c r="AB45" s="233"/>
      <c r="AC45" s="72"/>
      <c r="AD45" s="56"/>
    </row>
    <row r="46" spans="2:33" s="53" customFormat="1" x14ac:dyDescent="0.15">
      <c r="B46" s="298"/>
      <c r="C46" s="285"/>
      <c r="D46" s="51" t="s">
        <v>103</v>
      </c>
      <c r="E46" s="161"/>
      <c r="F46" s="161"/>
      <c r="G46" s="161"/>
      <c r="H46" s="161"/>
      <c r="I46" s="161"/>
      <c r="J46" s="161"/>
      <c r="K46" s="161"/>
      <c r="L46" s="161"/>
      <c r="M46" s="161"/>
      <c r="N46" s="161"/>
      <c r="O46" s="161"/>
      <c r="P46" s="161"/>
      <c r="Q46" s="161"/>
      <c r="R46" s="161"/>
      <c r="S46" s="161"/>
      <c r="T46" s="161"/>
      <c r="U46" s="161"/>
      <c r="V46" s="161"/>
      <c r="W46" s="161"/>
      <c r="X46" s="161"/>
      <c r="Y46" s="161"/>
      <c r="Z46" s="161"/>
      <c r="AA46" s="149">
        <f t="shared" si="11"/>
        <v>0</v>
      </c>
      <c r="AB46" s="233"/>
      <c r="AC46" s="72"/>
      <c r="AD46" s="56"/>
    </row>
    <row r="47" spans="2:33" s="53" customFormat="1" x14ac:dyDescent="0.15">
      <c r="B47" s="298"/>
      <c r="C47" s="285"/>
      <c r="D47" s="51" t="s">
        <v>104</v>
      </c>
      <c r="E47" s="161"/>
      <c r="F47" s="161"/>
      <c r="G47" s="161"/>
      <c r="H47" s="161"/>
      <c r="I47" s="161"/>
      <c r="J47" s="161"/>
      <c r="K47" s="161"/>
      <c r="L47" s="161"/>
      <c r="M47" s="161"/>
      <c r="N47" s="161"/>
      <c r="O47" s="161"/>
      <c r="P47" s="161"/>
      <c r="Q47" s="161"/>
      <c r="R47" s="161"/>
      <c r="S47" s="161"/>
      <c r="T47" s="161"/>
      <c r="U47" s="161"/>
      <c r="V47" s="161"/>
      <c r="W47" s="161"/>
      <c r="X47" s="161"/>
      <c r="Y47" s="161"/>
      <c r="Z47" s="161"/>
      <c r="AA47" s="149">
        <f t="shared" si="11"/>
        <v>0</v>
      </c>
      <c r="AB47" s="233"/>
      <c r="AC47" s="72"/>
      <c r="AD47" s="56"/>
    </row>
    <row r="48" spans="2:33" s="53" customFormat="1" x14ac:dyDescent="0.15">
      <c r="B48" s="298"/>
      <c r="C48" s="285"/>
      <c r="D48" s="78" t="s">
        <v>144</v>
      </c>
      <c r="E48" s="167"/>
      <c r="F48" s="167"/>
      <c r="G48" s="167"/>
      <c r="H48" s="167"/>
      <c r="I48" s="167"/>
      <c r="J48" s="167"/>
      <c r="K48" s="167"/>
      <c r="L48" s="167"/>
      <c r="M48" s="167"/>
      <c r="N48" s="167"/>
      <c r="O48" s="167"/>
      <c r="P48" s="167"/>
      <c r="Q48" s="167"/>
      <c r="R48" s="167"/>
      <c r="S48" s="167"/>
      <c r="T48" s="167"/>
      <c r="U48" s="167"/>
      <c r="V48" s="167"/>
      <c r="W48" s="167"/>
      <c r="X48" s="167"/>
      <c r="Y48" s="167"/>
      <c r="Z48" s="167"/>
      <c r="AA48" s="168">
        <f t="shared" si="11"/>
        <v>0</v>
      </c>
      <c r="AB48" s="236"/>
      <c r="AC48" s="72"/>
      <c r="AD48" s="56"/>
    </row>
    <row r="49" spans="2:33" s="53" customFormat="1" x14ac:dyDescent="0.15">
      <c r="B49" s="298"/>
      <c r="C49" s="285"/>
      <c r="D49" s="60" t="s">
        <v>113</v>
      </c>
      <c r="E49" s="169">
        <f t="shared" ref="E49:Z49" si="15">SUM(E50:E56)</f>
        <v>0</v>
      </c>
      <c r="F49" s="169">
        <f t="shared" si="15"/>
        <v>0</v>
      </c>
      <c r="G49" s="169">
        <f t="shared" si="15"/>
        <v>0</v>
      </c>
      <c r="H49" s="169">
        <f t="shared" si="15"/>
        <v>0</v>
      </c>
      <c r="I49" s="169">
        <f t="shared" si="15"/>
        <v>0</v>
      </c>
      <c r="J49" s="169">
        <f t="shared" si="15"/>
        <v>0</v>
      </c>
      <c r="K49" s="169">
        <f t="shared" si="15"/>
        <v>0</v>
      </c>
      <c r="L49" s="169">
        <f t="shared" si="15"/>
        <v>0</v>
      </c>
      <c r="M49" s="169">
        <f t="shared" si="15"/>
        <v>0</v>
      </c>
      <c r="N49" s="169">
        <f t="shared" si="15"/>
        <v>0</v>
      </c>
      <c r="O49" s="169">
        <f t="shared" si="15"/>
        <v>0</v>
      </c>
      <c r="P49" s="169">
        <f t="shared" si="15"/>
        <v>0</v>
      </c>
      <c r="Q49" s="169">
        <f t="shared" si="15"/>
        <v>0</v>
      </c>
      <c r="R49" s="169">
        <f t="shared" si="15"/>
        <v>0</v>
      </c>
      <c r="S49" s="169">
        <f t="shared" si="15"/>
        <v>0</v>
      </c>
      <c r="T49" s="169">
        <f t="shared" si="15"/>
        <v>0</v>
      </c>
      <c r="U49" s="169">
        <f t="shared" si="15"/>
        <v>0</v>
      </c>
      <c r="V49" s="169">
        <f t="shared" si="15"/>
        <v>0</v>
      </c>
      <c r="W49" s="169">
        <f t="shared" si="15"/>
        <v>0</v>
      </c>
      <c r="X49" s="169">
        <f t="shared" si="15"/>
        <v>0</v>
      </c>
      <c r="Y49" s="169">
        <f t="shared" si="15"/>
        <v>0</v>
      </c>
      <c r="Z49" s="169">
        <f t="shared" si="15"/>
        <v>0</v>
      </c>
      <c r="AA49" s="149">
        <f t="shared" si="11"/>
        <v>0</v>
      </c>
      <c r="AB49" s="233"/>
      <c r="AC49" s="72"/>
    </row>
    <row r="50" spans="2:33" s="53" customFormat="1" x14ac:dyDescent="0.15">
      <c r="B50" s="298"/>
      <c r="C50" s="285"/>
      <c r="D50" s="51"/>
      <c r="E50" s="166"/>
      <c r="F50" s="166"/>
      <c r="G50" s="166"/>
      <c r="H50" s="166"/>
      <c r="I50" s="166"/>
      <c r="J50" s="166"/>
      <c r="K50" s="166"/>
      <c r="L50" s="166"/>
      <c r="M50" s="166"/>
      <c r="N50" s="166"/>
      <c r="O50" s="166"/>
      <c r="P50" s="166"/>
      <c r="Q50" s="166"/>
      <c r="R50" s="166"/>
      <c r="S50" s="166"/>
      <c r="T50" s="166"/>
      <c r="U50" s="166"/>
      <c r="V50" s="166"/>
      <c r="W50" s="166"/>
      <c r="X50" s="166"/>
      <c r="Y50" s="166"/>
      <c r="Z50" s="166"/>
      <c r="AA50" s="149">
        <f t="shared" si="11"/>
        <v>0</v>
      </c>
      <c r="AB50" s="233"/>
      <c r="AC50" s="72"/>
    </row>
    <row r="51" spans="2:33" s="53" customFormat="1" x14ac:dyDescent="0.15">
      <c r="B51" s="298"/>
      <c r="C51" s="285"/>
      <c r="D51" s="51" t="s">
        <v>100</v>
      </c>
      <c r="E51" s="166"/>
      <c r="F51" s="166"/>
      <c r="G51" s="166"/>
      <c r="H51" s="166"/>
      <c r="I51" s="166"/>
      <c r="J51" s="166"/>
      <c r="K51" s="166"/>
      <c r="L51" s="166"/>
      <c r="M51" s="166"/>
      <c r="N51" s="166"/>
      <c r="O51" s="166"/>
      <c r="P51" s="166"/>
      <c r="Q51" s="166"/>
      <c r="R51" s="166"/>
      <c r="S51" s="166"/>
      <c r="T51" s="166"/>
      <c r="U51" s="166"/>
      <c r="V51" s="166"/>
      <c r="W51" s="166"/>
      <c r="X51" s="166"/>
      <c r="Y51" s="166"/>
      <c r="Z51" s="166"/>
      <c r="AA51" s="149">
        <f t="shared" si="11"/>
        <v>0</v>
      </c>
      <c r="AB51" s="233"/>
      <c r="AC51" s="72"/>
    </row>
    <row r="52" spans="2:33" s="53" customFormat="1" x14ac:dyDescent="0.15">
      <c r="B52" s="298"/>
      <c r="C52" s="285"/>
      <c r="D52" s="51" t="s">
        <v>102</v>
      </c>
      <c r="E52" s="166"/>
      <c r="F52" s="166"/>
      <c r="G52" s="166"/>
      <c r="H52" s="166"/>
      <c r="I52" s="166"/>
      <c r="J52" s="166"/>
      <c r="K52" s="166"/>
      <c r="L52" s="166"/>
      <c r="M52" s="166"/>
      <c r="N52" s="166"/>
      <c r="O52" s="166"/>
      <c r="P52" s="166"/>
      <c r="Q52" s="166"/>
      <c r="R52" s="166"/>
      <c r="S52" s="166"/>
      <c r="T52" s="166"/>
      <c r="U52" s="166"/>
      <c r="V52" s="166"/>
      <c r="W52" s="166"/>
      <c r="X52" s="166"/>
      <c r="Y52" s="166"/>
      <c r="Z52" s="166"/>
      <c r="AA52" s="149">
        <f t="shared" si="11"/>
        <v>0</v>
      </c>
      <c r="AB52" s="233"/>
      <c r="AC52" s="72"/>
    </row>
    <row r="53" spans="2:33" s="53" customFormat="1" x14ac:dyDescent="0.15">
      <c r="B53" s="298"/>
      <c r="C53" s="285"/>
      <c r="D53" s="51" t="s">
        <v>3</v>
      </c>
      <c r="E53" s="166"/>
      <c r="F53" s="166"/>
      <c r="G53" s="166"/>
      <c r="H53" s="166"/>
      <c r="I53" s="166"/>
      <c r="J53" s="166"/>
      <c r="K53" s="166"/>
      <c r="L53" s="166"/>
      <c r="M53" s="166"/>
      <c r="N53" s="166"/>
      <c r="O53" s="166"/>
      <c r="P53" s="166"/>
      <c r="Q53" s="166"/>
      <c r="R53" s="166"/>
      <c r="S53" s="166"/>
      <c r="T53" s="166"/>
      <c r="U53" s="166"/>
      <c r="V53" s="166"/>
      <c r="W53" s="166"/>
      <c r="X53" s="166"/>
      <c r="Y53" s="166"/>
      <c r="Z53" s="166"/>
      <c r="AA53" s="149">
        <f t="shared" si="11"/>
        <v>0</v>
      </c>
      <c r="AB53" s="233"/>
      <c r="AC53" s="72"/>
    </row>
    <row r="54" spans="2:33" s="53" customFormat="1" x14ac:dyDescent="0.15">
      <c r="B54" s="298"/>
      <c r="C54" s="285"/>
      <c r="D54" s="51" t="s">
        <v>153</v>
      </c>
      <c r="E54" s="166"/>
      <c r="F54" s="166"/>
      <c r="G54" s="166"/>
      <c r="H54" s="166"/>
      <c r="I54" s="166"/>
      <c r="J54" s="166"/>
      <c r="K54" s="166"/>
      <c r="L54" s="166"/>
      <c r="M54" s="166"/>
      <c r="N54" s="166"/>
      <c r="O54" s="166"/>
      <c r="P54" s="166"/>
      <c r="Q54" s="166"/>
      <c r="R54" s="166"/>
      <c r="S54" s="166"/>
      <c r="T54" s="166"/>
      <c r="U54" s="166"/>
      <c r="V54" s="166"/>
      <c r="W54" s="166"/>
      <c r="X54" s="166"/>
      <c r="Y54" s="166"/>
      <c r="Z54" s="166"/>
      <c r="AA54" s="149">
        <f t="shared" si="11"/>
        <v>0</v>
      </c>
      <c r="AB54" s="233"/>
      <c r="AC54" s="72"/>
    </row>
    <row r="55" spans="2:33" s="53" customFormat="1" x14ac:dyDescent="0.15">
      <c r="B55" s="298"/>
      <c r="C55" s="285"/>
      <c r="D55" s="51" t="s">
        <v>104</v>
      </c>
      <c r="E55" s="166"/>
      <c r="F55" s="166"/>
      <c r="G55" s="166"/>
      <c r="H55" s="166"/>
      <c r="I55" s="166"/>
      <c r="J55" s="166"/>
      <c r="K55" s="166"/>
      <c r="L55" s="166"/>
      <c r="M55" s="166"/>
      <c r="N55" s="166"/>
      <c r="O55" s="166"/>
      <c r="P55" s="166"/>
      <c r="Q55" s="166"/>
      <c r="R55" s="166"/>
      <c r="S55" s="166"/>
      <c r="T55" s="166"/>
      <c r="U55" s="166"/>
      <c r="V55" s="166"/>
      <c r="W55" s="166"/>
      <c r="X55" s="166"/>
      <c r="Y55" s="166"/>
      <c r="Z55" s="166"/>
      <c r="AA55" s="149">
        <f t="shared" si="11"/>
        <v>0</v>
      </c>
      <c r="AB55" s="233"/>
      <c r="AC55" s="72"/>
    </row>
    <row r="56" spans="2:33" s="53" customFormat="1" x14ac:dyDescent="0.15">
      <c r="B56" s="298"/>
      <c r="C56" s="285"/>
      <c r="D56" s="78" t="s">
        <v>144</v>
      </c>
      <c r="E56" s="170"/>
      <c r="F56" s="170"/>
      <c r="G56" s="170"/>
      <c r="H56" s="170"/>
      <c r="I56" s="170"/>
      <c r="J56" s="170"/>
      <c r="K56" s="170"/>
      <c r="L56" s="170"/>
      <c r="M56" s="170"/>
      <c r="N56" s="170"/>
      <c r="O56" s="170"/>
      <c r="P56" s="170"/>
      <c r="Q56" s="170"/>
      <c r="R56" s="170"/>
      <c r="S56" s="170"/>
      <c r="T56" s="170"/>
      <c r="U56" s="170"/>
      <c r="V56" s="170"/>
      <c r="W56" s="170"/>
      <c r="X56" s="170"/>
      <c r="Y56" s="170"/>
      <c r="Z56" s="170"/>
      <c r="AA56" s="168">
        <f t="shared" ref="AA56:AA80" si="16">SUM(E56:Z56)</f>
        <v>0</v>
      </c>
      <c r="AB56" s="236"/>
      <c r="AC56" s="72"/>
    </row>
    <row r="57" spans="2:33" s="12" customFormat="1" ht="13.5" customHeight="1" x14ac:dyDescent="0.15">
      <c r="B57" s="298"/>
      <c r="C57" s="285"/>
      <c r="D57" s="60" t="s">
        <v>105</v>
      </c>
      <c r="E57" s="169">
        <f>SUM(E58:E59)</f>
        <v>0</v>
      </c>
      <c r="F57" s="169">
        <f t="shared" ref="F57:Z57" si="17">SUM(F58:F59)</f>
        <v>0</v>
      </c>
      <c r="G57" s="169">
        <f t="shared" si="17"/>
        <v>0</v>
      </c>
      <c r="H57" s="169">
        <f t="shared" si="17"/>
        <v>0</v>
      </c>
      <c r="I57" s="169">
        <f t="shared" si="17"/>
        <v>0</v>
      </c>
      <c r="J57" s="169">
        <f t="shared" si="17"/>
        <v>0</v>
      </c>
      <c r="K57" s="169">
        <f t="shared" si="17"/>
        <v>0</v>
      </c>
      <c r="L57" s="169">
        <f t="shared" si="17"/>
        <v>0</v>
      </c>
      <c r="M57" s="169">
        <f t="shared" si="17"/>
        <v>0</v>
      </c>
      <c r="N57" s="169">
        <f t="shared" si="17"/>
        <v>0</v>
      </c>
      <c r="O57" s="169">
        <f t="shared" si="17"/>
        <v>0</v>
      </c>
      <c r="P57" s="169">
        <f t="shared" si="17"/>
        <v>0</v>
      </c>
      <c r="Q57" s="169">
        <f t="shared" si="17"/>
        <v>0</v>
      </c>
      <c r="R57" s="169">
        <f t="shared" si="17"/>
        <v>0</v>
      </c>
      <c r="S57" s="169">
        <f t="shared" si="17"/>
        <v>0</v>
      </c>
      <c r="T57" s="169">
        <f t="shared" si="17"/>
        <v>0</v>
      </c>
      <c r="U57" s="169">
        <f t="shared" si="17"/>
        <v>0</v>
      </c>
      <c r="V57" s="169">
        <f t="shared" si="17"/>
        <v>0</v>
      </c>
      <c r="W57" s="169">
        <f t="shared" si="17"/>
        <v>0</v>
      </c>
      <c r="X57" s="169">
        <f t="shared" si="17"/>
        <v>0</v>
      </c>
      <c r="Y57" s="169">
        <f t="shared" si="17"/>
        <v>0</v>
      </c>
      <c r="Z57" s="169">
        <f t="shared" si="17"/>
        <v>0</v>
      </c>
      <c r="AA57" s="147">
        <f t="shared" si="16"/>
        <v>0</v>
      </c>
      <c r="AB57" s="232"/>
    </row>
    <row r="58" spans="2:33" s="53" customFormat="1" x14ac:dyDescent="0.15">
      <c r="B58" s="298"/>
      <c r="C58" s="285"/>
      <c r="D58" s="51" t="s">
        <v>161</v>
      </c>
      <c r="E58" s="161"/>
      <c r="F58" s="161"/>
      <c r="G58" s="161"/>
      <c r="H58" s="161"/>
      <c r="I58" s="161"/>
      <c r="J58" s="161"/>
      <c r="K58" s="161"/>
      <c r="L58" s="161"/>
      <c r="M58" s="161"/>
      <c r="N58" s="161"/>
      <c r="O58" s="161"/>
      <c r="P58" s="161"/>
      <c r="Q58" s="161"/>
      <c r="R58" s="161"/>
      <c r="S58" s="161"/>
      <c r="T58" s="161"/>
      <c r="U58" s="161"/>
      <c r="V58" s="161"/>
      <c r="W58" s="161"/>
      <c r="X58" s="161"/>
      <c r="Y58" s="161"/>
      <c r="Z58" s="161"/>
      <c r="AA58" s="149">
        <f t="shared" si="16"/>
        <v>0</v>
      </c>
      <c r="AB58" s="233"/>
      <c r="AC58" s="72"/>
    </row>
    <row r="59" spans="2:33" s="53" customFormat="1" x14ac:dyDescent="0.15">
      <c r="B59" s="298"/>
      <c r="C59" s="285"/>
      <c r="D59" s="51" t="s">
        <v>161</v>
      </c>
      <c r="E59" s="161"/>
      <c r="F59" s="161"/>
      <c r="G59" s="161"/>
      <c r="H59" s="161"/>
      <c r="I59" s="161"/>
      <c r="J59" s="161"/>
      <c r="K59" s="161"/>
      <c r="L59" s="161"/>
      <c r="M59" s="161"/>
      <c r="N59" s="161"/>
      <c r="O59" s="161"/>
      <c r="P59" s="161"/>
      <c r="Q59" s="161"/>
      <c r="R59" s="161"/>
      <c r="S59" s="161"/>
      <c r="T59" s="161"/>
      <c r="U59" s="161"/>
      <c r="V59" s="161"/>
      <c r="W59" s="161"/>
      <c r="X59" s="161"/>
      <c r="Y59" s="161"/>
      <c r="Z59" s="161"/>
      <c r="AA59" s="149">
        <f t="shared" si="16"/>
        <v>0</v>
      </c>
      <c r="AB59" s="233"/>
      <c r="AC59" s="72"/>
    </row>
    <row r="60" spans="2:33" s="79" customFormat="1" x14ac:dyDescent="0.15">
      <c r="B60" s="298"/>
      <c r="C60" s="80" t="s">
        <v>11</v>
      </c>
      <c r="D60" s="81"/>
      <c r="E60" s="171">
        <f t="shared" ref="E60:Z60" si="18">E25-E33</f>
        <v>0</v>
      </c>
      <c r="F60" s="171">
        <f t="shared" si="18"/>
        <v>0</v>
      </c>
      <c r="G60" s="171">
        <f t="shared" si="18"/>
        <v>0</v>
      </c>
      <c r="H60" s="171">
        <f t="shared" si="18"/>
        <v>0</v>
      </c>
      <c r="I60" s="171">
        <f t="shared" si="18"/>
        <v>0</v>
      </c>
      <c r="J60" s="171">
        <f t="shared" si="18"/>
        <v>0</v>
      </c>
      <c r="K60" s="171">
        <f t="shared" si="18"/>
        <v>0</v>
      </c>
      <c r="L60" s="171">
        <f t="shared" si="18"/>
        <v>0</v>
      </c>
      <c r="M60" s="171">
        <f t="shared" si="18"/>
        <v>0</v>
      </c>
      <c r="N60" s="171">
        <f t="shared" si="18"/>
        <v>0</v>
      </c>
      <c r="O60" s="171">
        <f t="shared" si="18"/>
        <v>0</v>
      </c>
      <c r="P60" s="171">
        <f t="shared" si="18"/>
        <v>0</v>
      </c>
      <c r="Q60" s="171">
        <f t="shared" si="18"/>
        <v>0</v>
      </c>
      <c r="R60" s="171">
        <f t="shared" si="18"/>
        <v>0</v>
      </c>
      <c r="S60" s="171">
        <f t="shared" si="18"/>
        <v>0</v>
      </c>
      <c r="T60" s="171">
        <f t="shared" si="18"/>
        <v>0</v>
      </c>
      <c r="U60" s="171">
        <f t="shared" si="18"/>
        <v>0</v>
      </c>
      <c r="V60" s="171">
        <f t="shared" si="18"/>
        <v>0</v>
      </c>
      <c r="W60" s="171">
        <f t="shared" si="18"/>
        <v>0</v>
      </c>
      <c r="X60" s="171">
        <f t="shared" si="18"/>
        <v>0</v>
      </c>
      <c r="Y60" s="171">
        <f t="shared" si="18"/>
        <v>0</v>
      </c>
      <c r="Z60" s="171">
        <f t="shared" si="18"/>
        <v>0</v>
      </c>
      <c r="AA60" s="172">
        <f t="shared" si="16"/>
        <v>0</v>
      </c>
      <c r="AB60" s="250"/>
    </row>
    <row r="61" spans="2:33" s="75" customFormat="1" x14ac:dyDescent="0.15">
      <c r="B61" s="298"/>
      <c r="C61" s="76" t="s">
        <v>10</v>
      </c>
      <c r="D61" s="77"/>
      <c r="E61" s="164">
        <f>SUM(E62:E67)</f>
        <v>0</v>
      </c>
      <c r="F61" s="164">
        <f>SUM(F62:F67)</f>
        <v>0</v>
      </c>
      <c r="G61" s="164">
        <f t="shared" ref="G61:Z61" si="19">SUM(G62:G67)</f>
        <v>0</v>
      </c>
      <c r="H61" s="164">
        <f t="shared" si="19"/>
        <v>0</v>
      </c>
      <c r="I61" s="164">
        <f t="shared" si="19"/>
        <v>0</v>
      </c>
      <c r="J61" s="164">
        <f t="shared" si="19"/>
        <v>0</v>
      </c>
      <c r="K61" s="164">
        <f t="shared" si="19"/>
        <v>0</v>
      </c>
      <c r="L61" s="164">
        <f t="shared" si="19"/>
        <v>0</v>
      </c>
      <c r="M61" s="164">
        <f t="shared" si="19"/>
        <v>0</v>
      </c>
      <c r="N61" s="164">
        <f t="shared" si="19"/>
        <v>0</v>
      </c>
      <c r="O61" s="164">
        <f t="shared" si="19"/>
        <v>0</v>
      </c>
      <c r="P61" s="164">
        <f t="shared" si="19"/>
        <v>0</v>
      </c>
      <c r="Q61" s="164">
        <f t="shared" si="19"/>
        <v>0</v>
      </c>
      <c r="R61" s="164">
        <f t="shared" si="19"/>
        <v>0</v>
      </c>
      <c r="S61" s="164">
        <f t="shared" si="19"/>
        <v>0</v>
      </c>
      <c r="T61" s="164">
        <f t="shared" si="19"/>
        <v>0</v>
      </c>
      <c r="U61" s="164">
        <f t="shared" si="19"/>
        <v>0</v>
      </c>
      <c r="V61" s="164">
        <f t="shared" si="19"/>
        <v>0</v>
      </c>
      <c r="W61" s="164">
        <f t="shared" si="19"/>
        <v>0</v>
      </c>
      <c r="X61" s="164">
        <f t="shared" si="19"/>
        <v>0</v>
      </c>
      <c r="Y61" s="164">
        <f t="shared" si="19"/>
        <v>0</v>
      </c>
      <c r="Z61" s="164">
        <f t="shared" si="19"/>
        <v>0</v>
      </c>
      <c r="AA61" s="165">
        <f t="shared" si="16"/>
        <v>0</v>
      </c>
      <c r="AB61" s="249"/>
      <c r="AG61" s="11"/>
    </row>
    <row r="62" spans="2:33" s="44" customFormat="1" x14ac:dyDescent="0.15">
      <c r="B62" s="298"/>
      <c r="C62" s="284"/>
      <c r="D62" s="82" t="s">
        <v>154</v>
      </c>
      <c r="E62" s="173"/>
      <c r="F62" s="173"/>
      <c r="G62" s="173"/>
      <c r="H62" s="173"/>
      <c r="I62" s="173"/>
      <c r="J62" s="173"/>
      <c r="K62" s="173"/>
      <c r="L62" s="173"/>
      <c r="M62" s="173"/>
      <c r="N62" s="173"/>
      <c r="O62" s="173"/>
      <c r="P62" s="173"/>
      <c r="Q62" s="173"/>
      <c r="R62" s="173"/>
      <c r="S62" s="173"/>
      <c r="T62" s="173"/>
      <c r="U62" s="173"/>
      <c r="V62" s="173"/>
      <c r="W62" s="173"/>
      <c r="X62" s="173"/>
      <c r="Y62" s="173"/>
      <c r="Z62" s="173"/>
      <c r="AA62" s="159">
        <f t="shared" si="16"/>
        <v>0</v>
      </c>
      <c r="AB62" s="241"/>
      <c r="AC62" s="83"/>
      <c r="AG62" s="70"/>
    </row>
    <row r="63" spans="2:33" s="44" customFormat="1" x14ac:dyDescent="0.15">
      <c r="B63" s="298"/>
      <c r="C63" s="284"/>
      <c r="D63" s="84" t="s">
        <v>18</v>
      </c>
      <c r="E63" s="174"/>
      <c r="F63" s="174"/>
      <c r="G63" s="174"/>
      <c r="H63" s="174"/>
      <c r="I63" s="174"/>
      <c r="J63" s="174"/>
      <c r="K63" s="174"/>
      <c r="L63" s="174"/>
      <c r="M63" s="174"/>
      <c r="N63" s="174"/>
      <c r="O63" s="174"/>
      <c r="P63" s="174"/>
      <c r="Q63" s="174"/>
      <c r="R63" s="174"/>
      <c r="S63" s="174"/>
      <c r="T63" s="174"/>
      <c r="U63" s="174"/>
      <c r="V63" s="174"/>
      <c r="W63" s="174"/>
      <c r="X63" s="174"/>
      <c r="Y63" s="174"/>
      <c r="Z63" s="174"/>
      <c r="AA63" s="149">
        <f t="shared" si="16"/>
        <v>0</v>
      </c>
      <c r="AB63" s="233"/>
      <c r="AG63" s="70"/>
    </row>
    <row r="64" spans="2:33" s="44" customFormat="1" x14ac:dyDescent="0.15">
      <c r="B64" s="298"/>
      <c r="C64" s="284"/>
      <c r="D64" s="84" t="s">
        <v>5</v>
      </c>
      <c r="E64" s="174"/>
      <c r="F64" s="174"/>
      <c r="G64" s="174"/>
      <c r="H64" s="174"/>
      <c r="I64" s="174"/>
      <c r="J64" s="174"/>
      <c r="K64" s="174"/>
      <c r="L64" s="174"/>
      <c r="M64" s="174"/>
      <c r="N64" s="174"/>
      <c r="O64" s="174"/>
      <c r="P64" s="174"/>
      <c r="Q64" s="174"/>
      <c r="R64" s="174"/>
      <c r="S64" s="174"/>
      <c r="T64" s="174"/>
      <c r="U64" s="174"/>
      <c r="V64" s="174"/>
      <c r="W64" s="174"/>
      <c r="X64" s="174"/>
      <c r="Y64" s="174"/>
      <c r="Z64" s="174"/>
      <c r="AA64" s="149">
        <f t="shared" si="16"/>
        <v>0</v>
      </c>
      <c r="AB64" s="233"/>
      <c r="AG64" s="70"/>
    </row>
    <row r="65" spans="1:33" s="44" customFormat="1" x14ac:dyDescent="0.15">
      <c r="B65" s="298"/>
      <c r="C65" s="284"/>
      <c r="D65" s="84" t="s">
        <v>2</v>
      </c>
      <c r="E65" s="174"/>
      <c r="F65" s="174"/>
      <c r="G65" s="174"/>
      <c r="H65" s="174"/>
      <c r="I65" s="174"/>
      <c r="J65" s="174"/>
      <c r="K65" s="174"/>
      <c r="L65" s="174"/>
      <c r="M65" s="174"/>
      <c r="N65" s="174"/>
      <c r="O65" s="174"/>
      <c r="P65" s="174"/>
      <c r="Q65" s="174"/>
      <c r="R65" s="174"/>
      <c r="S65" s="174"/>
      <c r="T65" s="174"/>
      <c r="U65" s="174"/>
      <c r="V65" s="174"/>
      <c r="W65" s="174"/>
      <c r="X65" s="174"/>
      <c r="Y65" s="174"/>
      <c r="Z65" s="174"/>
      <c r="AA65" s="149">
        <f t="shared" si="16"/>
        <v>0</v>
      </c>
      <c r="AB65" s="233"/>
      <c r="AG65" s="70"/>
    </row>
    <row r="66" spans="1:33" s="44" customFormat="1" x14ac:dyDescent="0.15">
      <c r="B66" s="298"/>
      <c r="C66" s="284"/>
      <c r="D66" s="84" t="s">
        <v>4</v>
      </c>
      <c r="E66" s="174"/>
      <c r="F66" s="174"/>
      <c r="G66" s="174"/>
      <c r="H66" s="174"/>
      <c r="I66" s="174"/>
      <c r="J66" s="174"/>
      <c r="K66" s="174"/>
      <c r="L66" s="174"/>
      <c r="M66" s="174"/>
      <c r="N66" s="174"/>
      <c r="O66" s="174"/>
      <c r="P66" s="174"/>
      <c r="Q66" s="174"/>
      <c r="R66" s="174"/>
      <c r="S66" s="174"/>
      <c r="T66" s="174"/>
      <c r="U66" s="174"/>
      <c r="V66" s="174"/>
      <c r="W66" s="174"/>
      <c r="X66" s="174"/>
      <c r="Y66" s="174"/>
      <c r="Z66" s="174"/>
      <c r="AA66" s="149">
        <f t="shared" si="16"/>
        <v>0</v>
      </c>
      <c r="AB66" s="233"/>
      <c r="AG66" s="70"/>
    </row>
    <row r="67" spans="1:33" s="44" customFormat="1" x14ac:dyDescent="0.15">
      <c r="B67" s="298"/>
      <c r="C67" s="85"/>
      <c r="D67" s="51" t="s">
        <v>19</v>
      </c>
      <c r="E67" s="174"/>
      <c r="F67" s="174"/>
      <c r="G67" s="174"/>
      <c r="H67" s="174"/>
      <c r="I67" s="174"/>
      <c r="J67" s="174"/>
      <c r="K67" s="174"/>
      <c r="L67" s="174"/>
      <c r="M67" s="174"/>
      <c r="N67" s="174"/>
      <c r="O67" s="174"/>
      <c r="P67" s="174"/>
      <c r="Q67" s="174"/>
      <c r="R67" s="174"/>
      <c r="S67" s="174"/>
      <c r="T67" s="174"/>
      <c r="U67" s="174"/>
      <c r="V67" s="174"/>
      <c r="W67" s="174"/>
      <c r="X67" s="174"/>
      <c r="Y67" s="174"/>
      <c r="Z67" s="174"/>
      <c r="AA67" s="149">
        <f t="shared" si="16"/>
        <v>0</v>
      </c>
      <c r="AB67" s="233"/>
      <c r="AG67" s="70"/>
    </row>
    <row r="68" spans="1:33" s="11" customFormat="1" x14ac:dyDescent="0.15">
      <c r="B68" s="298"/>
      <c r="C68" s="86" t="s">
        <v>9</v>
      </c>
      <c r="D68" s="87"/>
      <c r="E68" s="175">
        <f>E60-E61</f>
        <v>0</v>
      </c>
      <c r="F68" s="175">
        <f t="shared" ref="F68:Z68" si="20">F60-F61</f>
        <v>0</v>
      </c>
      <c r="G68" s="175">
        <f t="shared" si="20"/>
        <v>0</v>
      </c>
      <c r="H68" s="175">
        <f t="shared" si="20"/>
        <v>0</v>
      </c>
      <c r="I68" s="175">
        <f t="shared" si="20"/>
        <v>0</v>
      </c>
      <c r="J68" s="175">
        <f t="shared" si="20"/>
        <v>0</v>
      </c>
      <c r="K68" s="175">
        <f t="shared" si="20"/>
        <v>0</v>
      </c>
      <c r="L68" s="175">
        <f t="shared" si="20"/>
        <v>0</v>
      </c>
      <c r="M68" s="175">
        <f t="shared" si="20"/>
        <v>0</v>
      </c>
      <c r="N68" s="175">
        <f t="shared" si="20"/>
        <v>0</v>
      </c>
      <c r="O68" s="175">
        <f t="shared" si="20"/>
        <v>0</v>
      </c>
      <c r="P68" s="175">
        <f t="shared" si="20"/>
        <v>0</v>
      </c>
      <c r="Q68" s="175">
        <f t="shared" si="20"/>
        <v>0</v>
      </c>
      <c r="R68" s="175">
        <f t="shared" si="20"/>
        <v>0</v>
      </c>
      <c r="S68" s="175">
        <f t="shared" si="20"/>
        <v>0</v>
      </c>
      <c r="T68" s="175">
        <f t="shared" si="20"/>
        <v>0</v>
      </c>
      <c r="U68" s="175">
        <f t="shared" si="20"/>
        <v>0</v>
      </c>
      <c r="V68" s="175">
        <f t="shared" si="20"/>
        <v>0</v>
      </c>
      <c r="W68" s="175">
        <f t="shared" si="20"/>
        <v>0</v>
      </c>
      <c r="X68" s="175">
        <f t="shared" si="20"/>
        <v>0</v>
      </c>
      <c r="Y68" s="175">
        <f t="shared" si="20"/>
        <v>0</v>
      </c>
      <c r="Z68" s="175">
        <f t="shared" si="20"/>
        <v>0</v>
      </c>
      <c r="AA68" s="176">
        <f t="shared" si="16"/>
        <v>0</v>
      </c>
      <c r="AB68" s="251"/>
    </row>
    <row r="69" spans="1:33" s="11" customFormat="1" x14ac:dyDescent="0.15">
      <c r="B69" s="298"/>
      <c r="C69" s="88" t="s">
        <v>13</v>
      </c>
      <c r="D69" s="89"/>
      <c r="E69" s="177"/>
      <c r="F69" s="177"/>
      <c r="G69" s="177"/>
      <c r="H69" s="177"/>
      <c r="I69" s="177"/>
      <c r="J69" s="177"/>
      <c r="K69" s="177"/>
      <c r="L69" s="177"/>
      <c r="M69" s="177"/>
      <c r="N69" s="177"/>
      <c r="O69" s="177"/>
      <c r="P69" s="177"/>
      <c r="Q69" s="177"/>
      <c r="R69" s="177"/>
      <c r="S69" s="177"/>
      <c r="T69" s="177"/>
      <c r="U69" s="177"/>
      <c r="V69" s="177"/>
      <c r="W69" s="177"/>
      <c r="X69" s="177"/>
      <c r="Y69" s="177"/>
      <c r="Z69" s="177"/>
      <c r="AA69" s="178">
        <f t="shared" si="16"/>
        <v>0</v>
      </c>
      <c r="AB69" s="252"/>
    </row>
    <row r="70" spans="1:33" s="11" customFormat="1" ht="13.5" customHeight="1" x14ac:dyDescent="0.15">
      <c r="B70" s="298"/>
      <c r="C70" s="90"/>
      <c r="D70" s="91"/>
      <c r="E70" s="148"/>
      <c r="F70" s="148"/>
      <c r="G70" s="148"/>
      <c r="H70" s="179"/>
      <c r="I70" s="179"/>
      <c r="J70" s="179"/>
      <c r="K70" s="148"/>
      <c r="L70" s="148"/>
      <c r="M70" s="148"/>
      <c r="N70" s="148"/>
      <c r="O70" s="179"/>
      <c r="P70" s="179"/>
      <c r="Q70" s="148"/>
      <c r="R70" s="148"/>
      <c r="S70" s="148"/>
      <c r="T70" s="148"/>
      <c r="U70" s="179"/>
      <c r="V70" s="148"/>
      <c r="W70" s="148"/>
      <c r="X70" s="148"/>
      <c r="Y70" s="148"/>
      <c r="Z70" s="148"/>
      <c r="AA70" s="180">
        <f t="shared" si="16"/>
        <v>0</v>
      </c>
      <c r="AB70" s="242"/>
    </row>
    <row r="71" spans="1:33" s="12" customFormat="1" ht="13.5" customHeight="1" x14ac:dyDescent="0.15">
      <c r="A71" s="56"/>
      <c r="B71" s="298"/>
      <c r="C71" s="88" t="s">
        <v>15</v>
      </c>
      <c r="D71" s="89"/>
      <c r="E71" s="181">
        <f>SUM(E72)</f>
        <v>0</v>
      </c>
      <c r="F71" s="181">
        <f>SUM(F72)</f>
        <v>0</v>
      </c>
      <c r="G71" s="181">
        <f t="shared" ref="G71:Z71" si="21">SUM(G72)</f>
        <v>0</v>
      </c>
      <c r="H71" s="182">
        <f t="shared" si="21"/>
        <v>0</v>
      </c>
      <c r="I71" s="182">
        <f t="shared" si="21"/>
        <v>0</v>
      </c>
      <c r="J71" s="182">
        <f t="shared" si="21"/>
        <v>0</v>
      </c>
      <c r="K71" s="181">
        <f t="shared" si="21"/>
        <v>0</v>
      </c>
      <c r="L71" s="181">
        <f t="shared" si="21"/>
        <v>0</v>
      </c>
      <c r="M71" s="181">
        <f t="shared" si="21"/>
        <v>0</v>
      </c>
      <c r="N71" s="181">
        <f t="shared" si="21"/>
        <v>0</v>
      </c>
      <c r="O71" s="182">
        <f t="shared" si="21"/>
        <v>0</v>
      </c>
      <c r="P71" s="182">
        <f t="shared" si="21"/>
        <v>0</v>
      </c>
      <c r="Q71" s="181">
        <f t="shared" si="21"/>
        <v>0</v>
      </c>
      <c r="R71" s="181">
        <f t="shared" si="21"/>
        <v>0</v>
      </c>
      <c r="S71" s="181">
        <f t="shared" si="21"/>
        <v>0</v>
      </c>
      <c r="T71" s="181">
        <f t="shared" si="21"/>
        <v>0</v>
      </c>
      <c r="U71" s="182">
        <f t="shared" si="21"/>
        <v>0</v>
      </c>
      <c r="V71" s="181">
        <f t="shared" si="21"/>
        <v>0</v>
      </c>
      <c r="W71" s="181">
        <f t="shared" si="21"/>
        <v>0</v>
      </c>
      <c r="X71" s="181">
        <f t="shared" si="21"/>
        <v>0</v>
      </c>
      <c r="Y71" s="181">
        <f t="shared" si="21"/>
        <v>0</v>
      </c>
      <c r="Z71" s="181">
        <f t="shared" si="21"/>
        <v>0</v>
      </c>
      <c r="AA71" s="183">
        <f t="shared" si="16"/>
        <v>0</v>
      </c>
      <c r="AB71" s="253"/>
      <c r="AC71" s="92"/>
      <c r="AG71" s="59"/>
    </row>
    <row r="72" spans="1:33" s="11" customFormat="1" x14ac:dyDescent="0.15">
      <c r="B72" s="298"/>
      <c r="C72" s="285"/>
      <c r="D72" s="71" t="s">
        <v>14</v>
      </c>
      <c r="E72" s="146">
        <f>SUM(E73:E73)</f>
        <v>0</v>
      </c>
      <c r="F72" s="146">
        <f t="shared" ref="F72:Z72" si="22">SUM(F73:F73)</f>
        <v>0</v>
      </c>
      <c r="G72" s="146">
        <f t="shared" si="22"/>
        <v>0</v>
      </c>
      <c r="H72" s="146">
        <f t="shared" si="22"/>
        <v>0</v>
      </c>
      <c r="I72" s="146">
        <f t="shared" si="22"/>
        <v>0</v>
      </c>
      <c r="J72" s="146">
        <f t="shared" si="22"/>
        <v>0</v>
      </c>
      <c r="K72" s="146">
        <f t="shared" si="22"/>
        <v>0</v>
      </c>
      <c r="L72" s="146">
        <f t="shared" si="22"/>
        <v>0</v>
      </c>
      <c r="M72" s="146">
        <f t="shared" si="22"/>
        <v>0</v>
      </c>
      <c r="N72" s="146">
        <f t="shared" si="22"/>
        <v>0</v>
      </c>
      <c r="O72" s="146">
        <f t="shared" si="22"/>
        <v>0</v>
      </c>
      <c r="P72" s="146">
        <f t="shared" si="22"/>
        <v>0</v>
      </c>
      <c r="Q72" s="146">
        <f t="shared" si="22"/>
        <v>0</v>
      </c>
      <c r="R72" s="146">
        <f t="shared" si="22"/>
        <v>0</v>
      </c>
      <c r="S72" s="146">
        <f t="shared" si="22"/>
        <v>0</v>
      </c>
      <c r="T72" s="146">
        <f t="shared" si="22"/>
        <v>0</v>
      </c>
      <c r="U72" s="146">
        <f t="shared" si="22"/>
        <v>0</v>
      </c>
      <c r="V72" s="146">
        <f t="shared" si="22"/>
        <v>0</v>
      </c>
      <c r="W72" s="146">
        <f t="shared" si="22"/>
        <v>0</v>
      </c>
      <c r="X72" s="146">
        <f t="shared" si="22"/>
        <v>0</v>
      </c>
      <c r="Y72" s="146">
        <f t="shared" si="22"/>
        <v>0</v>
      </c>
      <c r="Z72" s="146">
        <f t="shared" si="22"/>
        <v>0</v>
      </c>
      <c r="AA72" s="149">
        <f t="shared" si="16"/>
        <v>0</v>
      </c>
      <c r="AB72" s="233"/>
      <c r="AC72" s="92"/>
    </row>
    <row r="73" spans="1:33" s="11" customFormat="1" x14ac:dyDescent="0.15">
      <c r="B73" s="298"/>
      <c r="C73" s="285"/>
      <c r="D73" s="84" t="s">
        <v>22</v>
      </c>
      <c r="E73" s="148"/>
      <c r="F73" s="148"/>
      <c r="G73" s="148"/>
      <c r="H73" s="148"/>
      <c r="I73" s="148"/>
      <c r="J73" s="148"/>
      <c r="K73" s="148"/>
      <c r="L73" s="148"/>
      <c r="M73" s="148"/>
      <c r="N73" s="148"/>
      <c r="O73" s="148"/>
      <c r="P73" s="148"/>
      <c r="Q73" s="148"/>
      <c r="R73" s="148"/>
      <c r="S73" s="148"/>
      <c r="T73" s="148"/>
      <c r="U73" s="148"/>
      <c r="V73" s="148"/>
      <c r="W73" s="148"/>
      <c r="X73" s="148"/>
      <c r="Y73" s="148"/>
      <c r="Z73" s="148"/>
      <c r="AA73" s="149">
        <f t="shared" si="16"/>
        <v>0</v>
      </c>
      <c r="AB73" s="233"/>
      <c r="AC73" s="92"/>
    </row>
    <row r="74" spans="1:33" s="75" customFormat="1" ht="13.5" customHeight="1" x14ac:dyDescent="0.15">
      <c r="B74" s="298"/>
      <c r="C74" s="86" t="s">
        <v>8</v>
      </c>
      <c r="D74" s="87"/>
      <c r="E74" s="175">
        <f>E68+E69-E71</f>
        <v>0</v>
      </c>
      <c r="F74" s="175">
        <f t="shared" ref="F74:Z74" si="23">F68+F69-F71</f>
        <v>0</v>
      </c>
      <c r="G74" s="175">
        <f t="shared" si="23"/>
        <v>0</v>
      </c>
      <c r="H74" s="175">
        <f t="shared" si="23"/>
        <v>0</v>
      </c>
      <c r="I74" s="175">
        <f t="shared" si="23"/>
        <v>0</v>
      </c>
      <c r="J74" s="175">
        <f t="shared" si="23"/>
        <v>0</v>
      </c>
      <c r="K74" s="175">
        <f t="shared" si="23"/>
        <v>0</v>
      </c>
      <c r="L74" s="175">
        <f t="shared" si="23"/>
        <v>0</v>
      </c>
      <c r="M74" s="175">
        <f t="shared" si="23"/>
        <v>0</v>
      </c>
      <c r="N74" s="175">
        <f t="shared" si="23"/>
        <v>0</v>
      </c>
      <c r="O74" s="175">
        <f t="shared" si="23"/>
        <v>0</v>
      </c>
      <c r="P74" s="175">
        <f t="shared" si="23"/>
        <v>0</v>
      </c>
      <c r="Q74" s="175">
        <f t="shared" si="23"/>
        <v>0</v>
      </c>
      <c r="R74" s="175">
        <f t="shared" si="23"/>
        <v>0</v>
      </c>
      <c r="S74" s="175">
        <f t="shared" si="23"/>
        <v>0</v>
      </c>
      <c r="T74" s="175">
        <f t="shared" si="23"/>
        <v>0</v>
      </c>
      <c r="U74" s="175">
        <f t="shared" si="23"/>
        <v>0</v>
      </c>
      <c r="V74" s="175">
        <f t="shared" si="23"/>
        <v>0</v>
      </c>
      <c r="W74" s="175">
        <f t="shared" si="23"/>
        <v>0</v>
      </c>
      <c r="X74" s="175">
        <f t="shared" si="23"/>
        <v>0</v>
      </c>
      <c r="Y74" s="175">
        <f t="shared" si="23"/>
        <v>0</v>
      </c>
      <c r="Z74" s="175">
        <f t="shared" si="23"/>
        <v>0</v>
      </c>
      <c r="AA74" s="176">
        <f t="shared" si="16"/>
        <v>0</v>
      </c>
      <c r="AB74" s="251"/>
    </row>
    <row r="75" spans="1:33" s="12" customFormat="1" ht="13.5" customHeight="1" x14ac:dyDescent="0.15">
      <c r="A75" s="56"/>
      <c r="B75" s="298"/>
      <c r="C75" s="88" t="s">
        <v>7</v>
      </c>
      <c r="D75" s="89"/>
      <c r="E75" s="184">
        <f>SUM(E76)</f>
        <v>0</v>
      </c>
      <c r="F75" s="184">
        <f>SUM(F76)</f>
        <v>0</v>
      </c>
      <c r="G75" s="184">
        <f t="shared" ref="G75:Z75" si="24">SUM(G76)</f>
        <v>0</v>
      </c>
      <c r="H75" s="184">
        <f t="shared" si="24"/>
        <v>0</v>
      </c>
      <c r="I75" s="184">
        <f t="shared" si="24"/>
        <v>0</v>
      </c>
      <c r="J75" s="184">
        <f t="shared" si="24"/>
        <v>0</v>
      </c>
      <c r="K75" s="184">
        <f t="shared" si="24"/>
        <v>0</v>
      </c>
      <c r="L75" s="184">
        <f t="shared" si="24"/>
        <v>0</v>
      </c>
      <c r="M75" s="184">
        <f t="shared" si="24"/>
        <v>0</v>
      </c>
      <c r="N75" s="184">
        <f t="shared" si="24"/>
        <v>0</v>
      </c>
      <c r="O75" s="184">
        <f t="shared" si="24"/>
        <v>0</v>
      </c>
      <c r="P75" s="184">
        <f t="shared" si="24"/>
        <v>0</v>
      </c>
      <c r="Q75" s="184">
        <f t="shared" si="24"/>
        <v>0</v>
      </c>
      <c r="R75" s="184">
        <f t="shared" si="24"/>
        <v>0</v>
      </c>
      <c r="S75" s="184">
        <f t="shared" si="24"/>
        <v>0</v>
      </c>
      <c r="T75" s="184">
        <f t="shared" si="24"/>
        <v>0</v>
      </c>
      <c r="U75" s="184">
        <f t="shared" si="24"/>
        <v>0</v>
      </c>
      <c r="V75" s="184">
        <f t="shared" si="24"/>
        <v>0</v>
      </c>
      <c r="W75" s="184">
        <f t="shared" si="24"/>
        <v>0</v>
      </c>
      <c r="X75" s="184">
        <f t="shared" si="24"/>
        <v>0</v>
      </c>
      <c r="Y75" s="184">
        <f t="shared" si="24"/>
        <v>0</v>
      </c>
      <c r="Z75" s="184">
        <f t="shared" si="24"/>
        <v>0</v>
      </c>
      <c r="AA75" s="178">
        <f t="shared" si="16"/>
        <v>0</v>
      </c>
      <c r="AB75" s="252"/>
      <c r="AC75" s="92"/>
      <c r="AG75" s="59"/>
    </row>
    <row r="76" spans="1:33" s="11" customFormat="1" x14ac:dyDescent="0.15">
      <c r="B76" s="298"/>
      <c r="C76" s="73"/>
      <c r="D76" s="93" t="s">
        <v>17</v>
      </c>
      <c r="E76" s="185"/>
      <c r="F76" s="185"/>
      <c r="G76" s="185"/>
      <c r="H76" s="185"/>
      <c r="I76" s="185"/>
      <c r="J76" s="185"/>
      <c r="K76" s="185"/>
      <c r="L76" s="185"/>
      <c r="M76" s="185"/>
      <c r="N76" s="185"/>
      <c r="O76" s="185"/>
      <c r="P76" s="185"/>
      <c r="Q76" s="185"/>
      <c r="R76" s="185"/>
      <c r="S76" s="185"/>
      <c r="T76" s="185"/>
      <c r="U76" s="185"/>
      <c r="V76" s="185"/>
      <c r="W76" s="185"/>
      <c r="X76" s="185"/>
      <c r="Y76" s="185"/>
      <c r="Z76" s="185"/>
      <c r="AA76" s="163">
        <f t="shared" si="16"/>
        <v>0</v>
      </c>
      <c r="AB76" s="240"/>
      <c r="AC76" s="92"/>
    </row>
    <row r="77" spans="1:33" s="12" customFormat="1" ht="13.5" customHeight="1" x14ac:dyDescent="0.15">
      <c r="A77" s="56"/>
      <c r="B77" s="298"/>
      <c r="C77" s="88" t="s">
        <v>6</v>
      </c>
      <c r="D77" s="89"/>
      <c r="E77" s="182">
        <f t="shared" ref="E77:Z77" si="25">SUM(E78:E78)</f>
        <v>0</v>
      </c>
      <c r="F77" s="182">
        <f t="shared" si="25"/>
        <v>0</v>
      </c>
      <c r="G77" s="182">
        <f t="shared" si="25"/>
        <v>0</v>
      </c>
      <c r="H77" s="182">
        <f t="shared" si="25"/>
        <v>0</v>
      </c>
      <c r="I77" s="182">
        <f t="shared" si="25"/>
        <v>0</v>
      </c>
      <c r="J77" s="182">
        <f t="shared" si="25"/>
        <v>0</v>
      </c>
      <c r="K77" s="182">
        <f t="shared" si="25"/>
        <v>0</v>
      </c>
      <c r="L77" s="182">
        <f t="shared" si="25"/>
        <v>0</v>
      </c>
      <c r="M77" s="182">
        <f t="shared" si="25"/>
        <v>0</v>
      </c>
      <c r="N77" s="182">
        <f t="shared" si="25"/>
        <v>0</v>
      </c>
      <c r="O77" s="182">
        <f t="shared" si="25"/>
        <v>0</v>
      </c>
      <c r="P77" s="182">
        <f t="shared" si="25"/>
        <v>0</v>
      </c>
      <c r="Q77" s="182">
        <f t="shared" si="25"/>
        <v>0</v>
      </c>
      <c r="R77" s="182">
        <f t="shared" si="25"/>
        <v>0</v>
      </c>
      <c r="S77" s="182">
        <f t="shared" si="25"/>
        <v>0</v>
      </c>
      <c r="T77" s="182">
        <f t="shared" si="25"/>
        <v>0</v>
      </c>
      <c r="U77" s="182">
        <f t="shared" si="25"/>
        <v>0</v>
      </c>
      <c r="V77" s="182">
        <f t="shared" si="25"/>
        <v>0</v>
      </c>
      <c r="W77" s="182">
        <f t="shared" si="25"/>
        <v>0</v>
      </c>
      <c r="X77" s="182">
        <f t="shared" si="25"/>
        <v>0</v>
      </c>
      <c r="Y77" s="182">
        <f t="shared" si="25"/>
        <v>0</v>
      </c>
      <c r="Z77" s="182">
        <f t="shared" si="25"/>
        <v>0</v>
      </c>
      <c r="AA77" s="183">
        <f t="shared" si="16"/>
        <v>0</v>
      </c>
      <c r="AB77" s="253"/>
      <c r="AC77" s="92"/>
      <c r="AG77" s="59"/>
    </row>
    <row r="78" spans="1:33" s="11" customFormat="1" x14ac:dyDescent="0.15">
      <c r="B78" s="298"/>
      <c r="C78" s="285"/>
      <c r="D78" s="82" t="s">
        <v>63</v>
      </c>
      <c r="E78" s="148"/>
      <c r="F78" s="148"/>
      <c r="G78" s="148"/>
      <c r="H78" s="148"/>
      <c r="I78" s="148"/>
      <c r="J78" s="148"/>
      <c r="K78" s="148"/>
      <c r="L78" s="148"/>
      <c r="M78" s="148"/>
      <c r="N78" s="148"/>
      <c r="O78" s="148"/>
      <c r="P78" s="148"/>
      <c r="Q78" s="148"/>
      <c r="R78" s="148"/>
      <c r="S78" s="148"/>
      <c r="T78" s="148"/>
      <c r="U78" s="148"/>
      <c r="V78" s="148"/>
      <c r="W78" s="148"/>
      <c r="X78" s="148"/>
      <c r="Y78" s="148"/>
      <c r="Z78" s="148"/>
      <c r="AA78" s="149">
        <f t="shared" si="16"/>
        <v>0</v>
      </c>
      <c r="AB78" s="233"/>
      <c r="AC78" s="92"/>
    </row>
    <row r="79" spans="1:33" s="94" customFormat="1" x14ac:dyDescent="0.15">
      <c r="B79" s="298"/>
      <c r="C79" s="87" t="s">
        <v>12</v>
      </c>
      <c r="D79" s="87"/>
      <c r="E79" s="175">
        <f t="shared" ref="E79:Z79" si="26">E74+E75-E77</f>
        <v>0</v>
      </c>
      <c r="F79" s="175">
        <f t="shared" si="26"/>
        <v>0</v>
      </c>
      <c r="G79" s="175">
        <f t="shared" si="26"/>
        <v>0</v>
      </c>
      <c r="H79" s="175">
        <f t="shared" si="26"/>
        <v>0</v>
      </c>
      <c r="I79" s="175">
        <f t="shared" si="26"/>
        <v>0</v>
      </c>
      <c r="J79" s="175">
        <f t="shared" si="26"/>
        <v>0</v>
      </c>
      <c r="K79" s="175">
        <f t="shared" si="26"/>
        <v>0</v>
      </c>
      <c r="L79" s="175">
        <f t="shared" si="26"/>
        <v>0</v>
      </c>
      <c r="M79" s="175">
        <f t="shared" si="26"/>
        <v>0</v>
      </c>
      <c r="N79" s="175">
        <f t="shared" si="26"/>
        <v>0</v>
      </c>
      <c r="O79" s="175">
        <f t="shared" si="26"/>
        <v>0</v>
      </c>
      <c r="P79" s="175">
        <f t="shared" si="26"/>
        <v>0</v>
      </c>
      <c r="Q79" s="175">
        <f t="shared" si="26"/>
        <v>0</v>
      </c>
      <c r="R79" s="175">
        <f t="shared" si="26"/>
        <v>0</v>
      </c>
      <c r="S79" s="175">
        <f t="shared" si="26"/>
        <v>0</v>
      </c>
      <c r="T79" s="175">
        <f t="shared" si="26"/>
        <v>0</v>
      </c>
      <c r="U79" s="175">
        <f t="shared" si="26"/>
        <v>0</v>
      </c>
      <c r="V79" s="175">
        <f t="shared" si="26"/>
        <v>0</v>
      </c>
      <c r="W79" s="175">
        <f t="shared" si="26"/>
        <v>0</v>
      </c>
      <c r="X79" s="175">
        <f t="shared" si="26"/>
        <v>0</v>
      </c>
      <c r="Y79" s="175">
        <f t="shared" si="26"/>
        <v>0</v>
      </c>
      <c r="Z79" s="175">
        <f t="shared" si="26"/>
        <v>0</v>
      </c>
      <c r="AA79" s="176">
        <f t="shared" si="16"/>
        <v>0</v>
      </c>
      <c r="AB79" s="251"/>
    </row>
    <row r="80" spans="1:33" s="94" customFormat="1" x14ac:dyDescent="0.15">
      <c r="B80" s="298"/>
      <c r="C80" s="95" t="s">
        <v>151</v>
      </c>
      <c r="D80" s="96"/>
      <c r="E80" s="186"/>
      <c r="F80" s="186"/>
      <c r="G80" s="186"/>
      <c r="H80" s="186"/>
      <c r="I80" s="186"/>
      <c r="J80" s="186"/>
      <c r="K80" s="186"/>
      <c r="L80" s="186"/>
      <c r="M80" s="186"/>
      <c r="N80" s="186"/>
      <c r="O80" s="186"/>
      <c r="P80" s="186"/>
      <c r="Q80" s="186"/>
      <c r="R80" s="186"/>
      <c r="S80" s="186"/>
      <c r="T80" s="186"/>
      <c r="U80" s="186"/>
      <c r="V80" s="186"/>
      <c r="W80" s="186"/>
      <c r="X80" s="186"/>
      <c r="Y80" s="186"/>
      <c r="Z80" s="186"/>
      <c r="AA80" s="187">
        <f t="shared" si="16"/>
        <v>0</v>
      </c>
      <c r="AB80" s="254"/>
    </row>
    <row r="81" spans="2:31" s="94" customFormat="1" x14ac:dyDescent="0.15">
      <c r="B81" s="298"/>
      <c r="C81" s="97" t="s">
        <v>42</v>
      </c>
      <c r="D81" s="86"/>
      <c r="E81" s="175">
        <f>E79-E80</f>
        <v>0</v>
      </c>
      <c r="F81" s="175">
        <f t="shared" ref="F81:Z81" si="27">F79-F80</f>
        <v>0</v>
      </c>
      <c r="G81" s="175">
        <f t="shared" si="27"/>
        <v>0</v>
      </c>
      <c r="H81" s="175">
        <f t="shared" si="27"/>
        <v>0</v>
      </c>
      <c r="I81" s="175">
        <f t="shared" si="27"/>
        <v>0</v>
      </c>
      <c r="J81" s="175">
        <f t="shared" si="27"/>
        <v>0</v>
      </c>
      <c r="K81" s="175">
        <f t="shared" si="27"/>
        <v>0</v>
      </c>
      <c r="L81" s="175">
        <f t="shared" si="27"/>
        <v>0</v>
      </c>
      <c r="M81" s="175">
        <f t="shared" si="27"/>
        <v>0</v>
      </c>
      <c r="N81" s="175">
        <f t="shared" si="27"/>
        <v>0</v>
      </c>
      <c r="O81" s="175">
        <f t="shared" si="27"/>
        <v>0</v>
      </c>
      <c r="P81" s="175">
        <f t="shared" si="27"/>
        <v>0</v>
      </c>
      <c r="Q81" s="175">
        <f t="shared" si="27"/>
        <v>0</v>
      </c>
      <c r="R81" s="175">
        <f t="shared" si="27"/>
        <v>0</v>
      </c>
      <c r="S81" s="175">
        <f t="shared" si="27"/>
        <v>0</v>
      </c>
      <c r="T81" s="175">
        <f t="shared" si="27"/>
        <v>0</v>
      </c>
      <c r="U81" s="175">
        <f t="shared" si="27"/>
        <v>0</v>
      </c>
      <c r="V81" s="175">
        <f t="shared" si="27"/>
        <v>0</v>
      </c>
      <c r="W81" s="175">
        <f t="shared" si="27"/>
        <v>0</v>
      </c>
      <c r="X81" s="175">
        <f t="shared" si="27"/>
        <v>0</v>
      </c>
      <c r="Y81" s="175">
        <f t="shared" si="27"/>
        <v>0</v>
      </c>
      <c r="Z81" s="175">
        <f t="shared" si="27"/>
        <v>0</v>
      </c>
      <c r="AA81" s="176">
        <f>SUM(E81:Z81)</f>
        <v>0</v>
      </c>
      <c r="AB81" s="251"/>
    </row>
    <row r="82" spans="2:31" s="94" customFormat="1" x14ac:dyDescent="0.15">
      <c r="B82" s="298"/>
      <c r="C82" s="246" t="s">
        <v>159</v>
      </c>
      <c r="D82" s="247"/>
      <c r="E82" s="150">
        <f t="shared" ref="E82:Z82" si="28">E67+E81</f>
        <v>0</v>
      </c>
      <c r="F82" s="150">
        <f t="shared" si="28"/>
        <v>0</v>
      </c>
      <c r="G82" s="150">
        <f t="shared" si="28"/>
        <v>0</v>
      </c>
      <c r="H82" s="150">
        <f t="shared" si="28"/>
        <v>0</v>
      </c>
      <c r="I82" s="150">
        <f t="shared" si="28"/>
        <v>0</v>
      </c>
      <c r="J82" s="150">
        <f t="shared" si="28"/>
        <v>0</v>
      </c>
      <c r="K82" s="150">
        <f t="shared" si="28"/>
        <v>0</v>
      </c>
      <c r="L82" s="150">
        <f t="shared" si="28"/>
        <v>0</v>
      </c>
      <c r="M82" s="150">
        <f t="shared" si="28"/>
        <v>0</v>
      </c>
      <c r="N82" s="150">
        <f t="shared" si="28"/>
        <v>0</v>
      </c>
      <c r="O82" s="150">
        <f t="shared" si="28"/>
        <v>0</v>
      </c>
      <c r="P82" s="150">
        <f t="shared" si="28"/>
        <v>0</v>
      </c>
      <c r="Q82" s="150">
        <f t="shared" si="28"/>
        <v>0</v>
      </c>
      <c r="R82" s="150">
        <f t="shared" si="28"/>
        <v>0</v>
      </c>
      <c r="S82" s="150">
        <f t="shared" si="28"/>
        <v>0</v>
      </c>
      <c r="T82" s="150">
        <f t="shared" si="28"/>
        <v>0</v>
      </c>
      <c r="U82" s="150">
        <f t="shared" si="28"/>
        <v>0</v>
      </c>
      <c r="V82" s="150">
        <f t="shared" si="28"/>
        <v>0</v>
      </c>
      <c r="W82" s="150">
        <f t="shared" si="28"/>
        <v>0</v>
      </c>
      <c r="X82" s="150">
        <f t="shared" si="28"/>
        <v>0</v>
      </c>
      <c r="Y82" s="150">
        <f t="shared" si="28"/>
        <v>0</v>
      </c>
      <c r="Z82" s="150">
        <f t="shared" si="28"/>
        <v>0</v>
      </c>
      <c r="AA82" s="187">
        <f>SUM(E82:Z82)</f>
        <v>0</v>
      </c>
      <c r="AB82" s="248"/>
    </row>
    <row r="83" spans="2:31" s="94" customFormat="1" x14ac:dyDescent="0.15">
      <c r="B83" s="298"/>
      <c r="C83" s="256"/>
      <c r="D83" s="257" t="s">
        <v>163</v>
      </c>
      <c r="E83" s="258"/>
      <c r="F83" s="259">
        <f>E86</f>
        <v>0</v>
      </c>
      <c r="G83" s="259">
        <f t="shared" ref="G83:Z83" si="29">F86</f>
        <v>0</v>
      </c>
      <c r="H83" s="259">
        <f t="shared" si="29"/>
        <v>0</v>
      </c>
      <c r="I83" s="259">
        <f t="shared" si="29"/>
        <v>0</v>
      </c>
      <c r="J83" s="259">
        <f t="shared" si="29"/>
        <v>0</v>
      </c>
      <c r="K83" s="259">
        <f t="shared" si="29"/>
        <v>0</v>
      </c>
      <c r="L83" s="259">
        <f t="shared" si="29"/>
        <v>0</v>
      </c>
      <c r="M83" s="259">
        <f t="shared" si="29"/>
        <v>0</v>
      </c>
      <c r="N83" s="259">
        <f t="shared" si="29"/>
        <v>0</v>
      </c>
      <c r="O83" s="259">
        <f t="shared" si="29"/>
        <v>0</v>
      </c>
      <c r="P83" s="259">
        <f t="shared" si="29"/>
        <v>0</v>
      </c>
      <c r="Q83" s="259">
        <f t="shared" si="29"/>
        <v>0</v>
      </c>
      <c r="R83" s="259">
        <f t="shared" si="29"/>
        <v>0</v>
      </c>
      <c r="S83" s="259">
        <f t="shared" si="29"/>
        <v>0</v>
      </c>
      <c r="T83" s="259">
        <f t="shared" si="29"/>
        <v>0</v>
      </c>
      <c r="U83" s="259">
        <f t="shared" si="29"/>
        <v>0</v>
      </c>
      <c r="V83" s="259">
        <f t="shared" si="29"/>
        <v>0</v>
      </c>
      <c r="W83" s="259">
        <f t="shared" si="29"/>
        <v>0</v>
      </c>
      <c r="X83" s="259">
        <f t="shared" si="29"/>
        <v>0</v>
      </c>
      <c r="Y83" s="259">
        <f t="shared" si="29"/>
        <v>0</v>
      </c>
      <c r="Z83" s="259">
        <f t="shared" si="29"/>
        <v>0</v>
      </c>
      <c r="AA83" s="260" t="s">
        <v>158</v>
      </c>
      <c r="AB83" s="248"/>
    </row>
    <row r="84" spans="2:31" s="94" customFormat="1" x14ac:dyDescent="0.15">
      <c r="B84" s="298"/>
      <c r="C84" s="261"/>
      <c r="D84" s="65" t="s">
        <v>155</v>
      </c>
      <c r="E84" s="154"/>
      <c r="F84" s="154"/>
      <c r="G84" s="154"/>
      <c r="H84" s="154"/>
      <c r="I84" s="154"/>
      <c r="J84" s="154"/>
      <c r="K84" s="154"/>
      <c r="L84" s="154"/>
      <c r="M84" s="154"/>
      <c r="N84" s="154"/>
      <c r="O84" s="154"/>
      <c r="P84" s="154"/>
      <c r="Q84" s="154"/>
      <c r="R84" s="154"/>
      <c r="S84" s="154"/>
      <c r="T84" s="154"/>
      <c r="U84" s="154"/>
      <c r="V84" s="154"/>
      <c r="W84" s="154"/>
      <c r="X84" s="154"/>
      <c r="Y84" s="154"/>
      <c r="Z84" s="154"/>
      <c r="AA84" s="147" t="s">
        <v>158</v>
      </c>
      <c r="AB84" s="232"/>
    </row>
    <row r="85" spans="2:31" s="94" customFormat="1" x14ac:dyDescent="0.15">
      <c r="B85" s="298"/>
      <c r="C85" s="262"/>
      <c r="D85" s="262" t="s">
        <v>156</v>
      </c>
      <c r="E85" s="263"/>
      <c r="F85" s="263"/>
      <c r="G85" s="263"/>
      <c r="H85" s="263"/>
      <c r="I85" s="263"/>
      <c r="J85" s="263"/>
      <c r="K85" s="263"/>
      <c r="L85" s="263"/>
      <c r="M85" s="263"/>
      <c r="N85" s="263"/>
      <c r="O85" s="263"/>
      <c r="P85" s="263"/>
      <c r="Q85" s="263"/>
      <c r="R85" s="263"/>
      <c r="S85" s="263"/>
      <c r="T85" s="263"/>
      <c r="U85" s="263"/>
      <c r="V85" s="263"/>
      <c r="W85" s="263"/>
      <c r="X85" s="263"/>
      <c r="Y85" s="263"/>
      <c r="Z85" s="263"/>
      <c r="AA85" s="264" t="s">
        <v>158</v>
      </c>
      <c r="AB85" s="255"/>
    </row>
    <row r="86" spans="2:31" s="94" customFormat="1" x14ac:dyDescent="0.15">
      <c r="B86" s="298"/>
      <c r="C86" s="97" t="s">
        <v>162</v>
      </c>
      <c r="D86" s="86"/>
      <c r="E86" s="175">
        <f>E83-E85</f>
        <v>0</v>
      </c>
      <c r="F86" s="175">
        <f>F83-F85</f>
        <v>0</v>
      </c>
      <c r="G86" s="175">
        <f t="shared" ref="G86:Z86" si="30">G83-G85</f>
        <v>0</v>
      </c>
      <c r="H86" s="175">
        <f t="shared" si="30"/>
        <v>0</v>
      </c>
      <c r="I86" s="175">
        <f t="shared" si="30"/>
        <v>0</v>
      </c>
      <c r="J86" s="175">
        <f t="shared" si="30"/>
        <v>0</v>
      </c>
      <c r="K86" s="175">
        <f t="shared" si="30"/>
        <v>0</v>
      </c>
      <c r="L86" s="175">
        <f t="shared" si="30"/>
        <v>0</v>
      </c>
      <c r="M86" s="175">
        <f t="shared" si="30"/>
        <v>0</v>
      </c>
      <c r="N86" s="175">
        <f t="shared" si="30"/>
        <v>0</v>
      </c>
      <c r="O86" s="175">
        <f t="shared" si="30"/>
        <v>0</v>
      </c>
      <c r="P86" s="175">
        <f t="shared" si="30"/>
        <v>0</v>
      </c>
      <c r="Q86" s="175">
        <f t="shared" si="30"/>
        <v>0</v>
      </c>
      <c r="R86" s="175">
        <f t="shared" si="30"/>
        <v>0</v>
      </c>
      <c r="S86" s="175">
        <f t="shared" si="30"/>
        <v>0</v>
      </c>
      <c r="T86" s="175">
        <f t="shared" si="30"/>
        <v>0</v>
      </c>
      <c r="U86" s="175">
        <f t="shared" si="30"/>
        <v>0</v>
      </c>
      <c r="V86" s="175">
        <f t="shared" si="30"/>
        <v>0</v>
      </c>
      <c r="W86" s="175">
        <f t="shared" si="30"/>
        <v>0</v>
      </c>
      <c r="X86" s="175">
        <f t="shared" si="30"/>
        <v>0</v>
      </c>
      <c r="Y86" s="175">
        <f t="shared" si="30"/>
        <v>0</v>
      </c>
      <c r="Z86" s="175">
        <f t="shared" si="30"/>
        <v>0</v>
      </c>
      <c r="AA86" s="176" t="s">
        <v>158</v>
      </c>
      <c r="AB86" s="251"/>
    </row>
    <row r="87" spans="2:31" s="94" customFormat="1" x14ac:dyDescent="0.15">
      <c r="B87" s="298"/>
      <c r="C87" s="95" t="s">
        <v>164</v>
      </c>
      <c r="D87" s="265"/>
      <c r="E87" s="266" t="e">
        <f>E86/E84</f>
        <v>#DIV/0!</v>
      </c>
      <c r="F87" s="266" t="e">
        <f t="shared" ref="F87:Z87" si="31">F86/F84</f>
        <v>#DIV/0!</v>
      </c>
      <c r="G87" s="266" t="e">
        <f t="shared" si="31"/>
        <v>#DIV/0!</v>
      </c>
      <c r="H87" s="266" t="e">
        <f t="shared" si="31"/>
        <v>#DIV/0!</v>
      </c>
      <c r="I87" s="266" t="e">
        <f t="shared" si="31"/>
        <v>#DIV/0!</v>
      </c>
      <c r="J87" s="266" t="e">
        <f t="shared" si="31"/>
        <v>#DIV/0!</v>
      </c>
      <c r="K87" s="266" t="e">
        <f t="shared" si="31"/>
        <v>#DIV/0!</v>
      </c>
      <c r="L87" s="266" t="e">
        <f t="shared" si="31"/>
        <v>#DIV/0!</v>
      </c>
      <c r="M87" s="266" t="e">
        <f t="shared" si="31"/>
        <v>#DIV/0!</v>
      </c>
      <c r="N87" s="266" t="e">
        <f t="shared" si="31"/>
        <v>#DIV/0!</v>
      </c>
      <c r="O87" s="266" t="e">
        <f t="shared" si="31"/>
        <v>#DIV/0!</v>
      </c>
      <c r="P87" s="266" t="e">
        <f t="shared" si="31"/>
        <v>#DIV/0!</v>
      </c>
      <c r="Q87" s="266" t="e">
        <f t="shared" si="31"/>
        <v>#DIV/0!</v>
      </c>
      <c r="R87" s="266" t="e">
        <f t="shared" si="31"/>
        <v>#DIV/0!</v>
      </c>
      <c r="S87" s="266" t="e">
        <f t="shared" si="31"/>
        <v>#DIV/0!</v>
      </c>
      <c r="T87" s="266" t="e">
        <f t="shared" si="31"/>
        <v>#DIV/0!</v>
      </c>
      <c r="U87" s="266" t="e">
        <f t="shared" si="31"/>
        <v>#DIV/0!</v>
      </c>
      <c r="V87" s="266" t="e">
        <f t="shared" si="31"/>
        <v>#DIV/0!</v>
      </c>
      <c r="W87" s="266" t="e">
        <f t="shared" si="31"/>
        <v>#DIV/0!</v>
      </c>
      <c r="X87" s="266" t="e">
        <f t="shared" si="31"/>
        <v>#DIV/0!</v>
      </c>
      <c r="Y87" s="266" t="e">
        <f t="shared" si="31"/>
        <v>#DIV/0!</v>
      </c>
      <c r="Z87" s="266" t="e">
        <f t="shared" si="31"/>
        <v>#DIV/0!</v>
      </c>
      <c r="AA87" s="187" t="s">
        <v>157</v>
      </c>
      <c r="AB87" s="254"/>
    </row>
    <row r="88" spans="2:31" s="94" customFormat="1" x14ac:dyDescent="0.15">
      <c r="B88" s="298"/>
      <c r="C88" s="65"/>
      <c r="D88" s="65" t="s">
        <v>166</v>
      </c>
      <c r="E88" s="155">
        <f t="shared" ref="E88:Z88" si="32">E68+E67</f>
        <v>0</v>
      </c>
      <c r="F88" s="155">
        <f t="shared" si="32"/>
        <v>0</v>
      </c>
      <c r="G88" s="155">
        <f t="shared" si="32"/>
        <v>0</v>
      </c>
      <c r="H88" s="155">
        <f t="shared" si="32"/>
        <v>0</v>
      </c>
      <c r="I88" s="155">
        <f t="shared" si="32"/>
        <v>0</v>
      </c>
      <c r="J88" s="155">
        <f t="shared" si="32"/>
        <v>0</v>
      </c>
      <c r="K88" s="155">
        <f t="shared" si="32"/>
        <v>0</v>
      </c>
      <c r="L88" s="155">
        <f t="shared" si="32"/>
        <v>0</v>
      </c>
      <c r="M88" s="155">
        <f t="shared" si="32"/>
        <v>0</v>
      </c>
      <c r="N88" s="155">
        <f t="shared" si="32"/>
        <v>0</v>
      </c>
      <c r="O88" s="155">
        <f t="shared" si="32"/>
        <v>0</v>
      </c>
      <c r="P88" s="155">
        <f t="shared" si="32"/>
        <v>0</v>
      </c>
      <c r="Q88" s="155">
        <f t="shared" si="32"/>
        <v>0</v>
      </c>
      <c r="R88" s="155">
        <f t="shared" si="32"/>
        <v>0</v>
      </c>
      <c r="S88" s="155">
        <f t="shared" si="32"/>
        <v>0</v>
      </c>
      <c r="T88" s="155">
        <f t="shared" si="32"/>
        <v>0</v>
      </c>
      <c r="U88" s="155">
        <f t="shared" si="32"/>
        <v>0</v>
      </c>
      <c r="V88" s="155">
        <f t="shared" si="32"/>
        <v>0</v>
      </c>
      <c r="W88" s="155">
        <f t="shared" si="32"/>
        <v>0</v>
      </c>
      <c r="X88" s="155">
        <f t="shared" si="32"/>
        <v>0</v>
      </c>
      <c r="Y88" s="155">
        <f t="shared" si="32"/>
        <v>0</v>
      </c>
      <c r="Z88" s="155">
        <f t="shared" si="32"/>
        <v>0</v>
      </c>
      <c r="AA88" s="147" t="s">
        <v>157</v>
      </c>
      <c r="AB88" s="232"/>
    </row>
    <row r="89" spans="2:31" s="94" customFormat="1" x14ac:dyDescent="0.15">
      <c r="B89" s="298"/>
      <c r="C89" s="270"/>
      <c r="D89" s="262" t="s">
        <v>165</v>
      </c>
      <c r="E89" s="271">
        <f>E85+E72</f>
        <v>0</v>
      </c>
      <c r="F89" s="271">
        <f t="shared" ref="F89:Z89" si="33">F85+F72</f>
        <v>0</v>
      </c>
      <c r="G89" s="271">
        <f t="shared" si="33"/>
        <v>0</v>
      </c>
      <c r="H89" s="271">
        <f t="shared" si="33"/>
        <v>0</v>
      </c>
      <c r="I89" s="271">
        <f t="shared" si="33"/>
        <v>0</v>
      </c>
      <c r="J89" s="271">
        <f t="shared" si="33"/>
        <v>0</v>
      </c>
      <c r="K89" s="271">
        <f t="shared" si="33"/>
        <v>0</v>
      </c>
      <c r="L89" s="271">
        <f t="shared" si="33"/>
        <v>0</v>
      </c>
      <c r="M89" s="271">
        <f t="shared" si="33"/>
        <v>0</v>
      </c>
      <c r="N89" s="271">
        <f t="shared" si="33"/>
        <v>0</v>
      </c>
      <c r="O89" s="271">
        <f t="shared" si="33"/>
        <v>0</v>
      </c>
      <c r="P89" s="271">
        <f t="shared" si="33"/>
        <v>0</v>
      </c>
      <c r="Q89" s="271">
        <f t="shared" si="33"/>
        <v>0</v>
      </c>
      <c r="R89" s="271">
        <f t="shared" si="33"/>
        <v>0</v>
      </c>
      <c r="S89" s="271">
        <f t="shared" si="33"/>
        <v>0</v>
      </c>
      <c r="T89" s="271">
        <f t="shared" si="33"/>
        <v>0</v>
      </c>
      <c r="U89" s="271">
        <f t="shared" si="33"/>
        <v>0</v>
      </c>
      <c r="V89" s="271">
        <f t="shared" si="33"/>
        <v>0</v>
      </c>
      <c r="W89" s="271">
        <f t="shared" si="33"/>
        <v>0</v>
      </c>
      <c r="X89" s="271">
        <f t="shared" si="33"/>
        <v>0</v>
      </c>
      <c r="Y89" s="271">
        <f t="shared" si="33"/>
        <v>0</v>
      </c>
      <c r="Z89" s="271">
        <f t="shared" si="33"/>
        <v>0</v>
      </c>
      <c r="AA89" s="264" t="s">
        <v>157</v>
      </c>
      <c r="AB89" s="255"/>
    </row>
    <row r="90" spans="2:31" s="94" customFormat="1" ht="14.25" thickBot="1" x14ac:dyDescent="0.2">
      <c r="B90" s="299"/>
      <c r="C90" s="286" t="s">
        <v>167</v>
      </c>
      <c r="D90" s="98"/>
      <c r="E90" s="267" t="e">
        <f>E88/E89</f>
        <v>#DIV/0!</v>
      </c>
      <c r="F90" s="267" t="e">
        <f t="shared" ref="F90:Z90" si="34">F88/F89</f>
        <v>#DIV/0!</v>
      </c>
      <c r="G90" s="267" t="e">
        <f t="shared" si="34"/>
        <v>#DIV/0!</v>
      </c>
      <c r="H90" s="267" t="e">
        <f t="shared" si="34"/>
        <v>#DIV/0!</v>
      </c>
      <c r="I90" s="267" t="e">
        <f t="shared" si="34"/>
        <v>#DIV/0!</v>
      </c>
      <c r="J90" s="267" t="e">
        <f t="shared" si="34"/>
        <v>#DIV/0!</v>
      </c>
      <c r="K90" s="267" t="e">
        <f t="shared" si="34"/>
        <v>#DIV/0!</v>
      </c>
      <c r="L90" s="267" t="e">
        <f t="shared" si="34"/>
        <v>#DIV/0!</v>
      </c>
      <c r="M90" s="267" t="e">
        <f t="shared" si="34"/>
        <v>#DIV/0!</v>
      </c>
      <c r="N90" s="267" t="e">
        <f t="shared" si="34"/>
        <v>#DIV/0!</v>
      </c>
      <c r="O90" s="267" t="e">
        <f t="shared" si="34"/>
        <v>#DIV/0!</v>
      </c>
      <c r="P90" s="267" t="e">
        <f t="shared" si="34"/>
        <v>#DIV/0!</v>
      </c>
      <c r="Q90" s="267" t="e">
        <f t="shared" si="34"/>
        <v>#DIV/0!</v>
      </c>
      <c r="R90" s="267" t="e">
        <f t="shared" si="34"/>
        <v>#DIV/0!</v>
      </c>
      <c r="S90" s="267" t="e">
        <f t="shared" si="34"/>
        <v>#DIV/0!</v>
      </c>
      <c r="T90" s="267" t="e">
        <f t="shared" si="34"/>
        <v>#DIV/0!</v>
      </c>
      <c r="U90" s="267" t="e">
        <f t="shared" si="34"/>
        <v>#DIV/0!</v>
      </c>
      <c r="V90" s="267" t="e">
        <f t="shared" si="34"/>
        <v>#DIV/0!</v>
      </c>
      <c r="W90" s="267" t="e">
        <f t="shared" si="34"/>
        <v>#DIV/0!</v>
      </c>
      <c r="X90" s="267" t="e">
        <f t="shared" si="34"/>
        <v>#DIV/0!</v>
      </c>
      <c r="Y90" s="267" t="e">
        <f t="shared" si="34"/>
        <v>#DIV/0!</v>
      </c>
      <c r="Z90" s="267" t="e">
        <f t="shared" si="34"/>
        <v>#DIV/0!</v>
      </c>
      <c r="AA90" s="268" t="s">
        <v>157</v>
      </c>
      <c r="AB90" s="269"/>
    </row>
    <row r="91" spans="2:31" s="12" customFormat="1" ht="6.75" customHeight="1" x14ac:dyDescent="0.15">
      <c r="E91" s="188"/>
      <c r="F91" s="188"/>
      <c r="G91" s="189"/>
      <c r="H91" s="188" t="s">
        <v>1</v>
      </c>
      <c r="I91" s="188"/>
      <c r="J91" s="188"/>
      <c r="K91" s="190"/>
      <c r="L91" s="188"/>
      <c r="M91" s="191"/>
      <c r="N91" s="191"/>
      <c r="O91" s="191"/>
      <c r="P91" s="191"/>
      <c r="Q91" s="191"/>
      <c r="R91" s="191"/>
      <c r="S91" s="191"/>
      <c r="T91" s="191"/>
      <c r="U91" s="191"/>
      <c r="V91" s="191"/>
      <c r="W91" s="191"/>
      <c r="X91" s="191"/>
      <c r="Y91" s="191"/>
      <c r="Z91" s="191"/>
      <c r="AA91" s="190"/>
      <c r="AB91" s="243"/>
      <c r="AE91" s="100"/>
    </row>
    <row r="92" spans="2:31" s="12" customFormat="1" ht="12" x14ac:dyDescent="0.15">
      <c r="C92" s="12" t="s">
        <v>43</v>
      </c>
      <c r="E92" s="99"/>
      <c r="F92" s="99"/>
      <c r="G92" s="99"/>
      <c r="H92" s="99"/>
      <c r="I92" s="99"/>
      <c r="J92" s="99"/>
      <c r="L92" s="101"/>
      <c r="AB92" s="244"/>
    </row>
    <row r="93" spans="2:31" s="12" customFormat="1" ht="12" x14ac:dyDescent="0.15">
      <c r="C93" s="43" t="s">
        <v>37</v>
      </c>
      <c r="D93" s="12" t="s">
        <v>120</v>
      </c>
      <c r="E93" s="99"/>
      <c r="F93" s="99"/>
      <c r="G93" s="99"/>
      <c r="H93" s="99"/>
      <c r="I93" s="99"/>
      <c r="J93" s="99"/>
      <c r="L93" s="101"/>
      <c r="AB93" s="244"/>
    </row>
    <row r="94" spans="2:31" s="12" customFormat="1" ht="12" x14ac:dyDescent="0.15">
      <c r="C94" s="43" t="s">
        <v>37</v>
      </c>
      <c r="D94" s="12" t="s">
        <v>106</v>
      </c>
      <c r="E94" s="99"/>
      <c r="F94" s="99"/>
      <c r="G94" s="99"/>
      <c r="H94" s="99"/>
      <c r="I94" s="99"/>
      <c r="J94" s="99"/>
      <c r="L94" s="101"/>
      <c r="AB94" s="244"/>
    </row>
    <row r="95" spans="2:31" s="12" customFormat="1" ht="12" x14ac:dyDescent="0.15">
      <c r="C95" s="43" t="s">
        <v>37</v>
      </c>
      <c r="D95" s="12" t="s">
        <v>118</v>
      </c>
      <c r="E95" s="99"/>
      <c r="F95" s="99"/>
      <c r="G95" s="99"/>
      <c r="H95" s="99"/>
      <c r="I95" s="99"/>
      <c r="J95" s="99"/>
      <c r="L95" s="101"/>
      <c r="AB95" s="244"/>
    </row>
    <row r="96" spans="2:31" s="12" customFormat="1" ht="12" x14ac:dyDescent="0.15">
      <c r="C96" s="43" t="s">
        <v>37</v>
      </c>
      <c r="D96" s="12" t="s">
        <v>121</v>
      </c>
      <c r="E96" s="99"/>
      <c r="F96" s="99"/>
      <c r="G96" s="99"/>
      <c r="H96" s="99"/>
      <c r="I96" s="99"/>
      <c r="J96" s="99"/>
      <c r="L96" s="101"/>
      <c r="AB96" s="244"/>
    </row>
    <row r="97" spans="3:28" s="12" customFormat="1" ht="12" x14ac:dyDescent="0.15">
      <c r="C97" s="203" t="s">
        <v>37</v>
      </c>
      <c r="D97" s="129" t="s">
        <v>172</v>
      </c>
      <c r="E97" s="99"/>
      <c r="F97" s="99"/>
      <c r="G97" s="99"/>
      <c r="H97" s="99"/>
      <c r="I97" s="99"/>
      <c r="J97" s="99"/>
      <c r="L97" s="101"/>
      <c r="AB97" s="244"/>
    </row>
    <row r="98" spans="3:28" s="12" customFormat="1" ht="12" x14ac:dyDescent="0.15">
      <c r="C98" s="43" t="s">
        <v>37</v>
      </c>
      <c r="D98" s="12" t="s">
        <v>122</v>
      </c>
      <c r="AB98" s="244"/>
    </row>
    <row r="99" spans="3:28" s="12" customFormat="1" ht="12" x14ac:dyDescent="0.15">
      <c r="C99" s="43" t="s">
        <v>37</v>
      </c>
      <c r="D99" s="12" t="s">
        <v>123</v>
      </c>
      <c r="AB99" s="244"/>
    </row>
    <row r="100" spans="3:28" s="12" customFormat="1" ht="12" x14ac:dyDescent="0.15">
      <c r="C100" s="43" t="s">
        <v>37</v>
      </c>
      <c r="D100" s="12" t="s">
        <v>119</v>
      </c>
      <c r="AB100" s="244"/>
    </row>
    <row r="101" spans="3:28" s="12" customFormat="1" ht="12" x14ac:dyDescent="0.15">
      <c r="AB101" s="244"/>
    </row>
    <row r="102" spans="3:28" s="1" customFormat="1" ht="12" x14ac:dyDescent="0.15">
      <c r="AB102" s="245"/>
    </row>
    <row r="103" spans="3:28" s="1" customFormat="1" ht="12" x14ac:dyDescent="0.15">
      <c r="AB103" s="245"/>
    </row>
    <row r="104" spans="3:28" s="1" customFormat="1" ht="12" x14ac:dyDescent="0.15">
      <c r="AB104" s="245"/>
    </row>
    <row r="105" spans="3:28" s="1" customFormat="1" ht="12" x14ac:dyDescent="0.15">
      <c r="AB105" s="245"/>
    </row>
    <row r="106" spans="3:28" s="1" customFormat="1" ht="12" x14ac:dyDescent="0.15">
      <c r="AB106" s="245"/>
    </row>
    <row r="107" spans="3:28" s="1" customFormat="1" ht="12" x14ac:dyDescent="0.15">
      <c r="AB107" s="245"/>
    </row>
    <row r="108" spans="3:28" s="1" customFormat="1" ht="12" x14ac:dyDescent="0.15">
      <c r="AB108" s="245"/>
    </row>
    <row r="109" spans="3:28" s="1" customFormat="1" ht="12" x14ac:dyDescent="0.15">
      <c r="AB109" s="245"/>
    </row>
    <row r="110" spans="3:28" s="1" customFormat="1" ht="12" x14ac:dyDescent="0.15">
      <c r="AB110" s="245"/>
    </row>
    <row r="111" spans="3:28" s="1" customFormat="1" ht="12" x14ac:dyDescent="0.15">
      <c r="AB111" s="245"/>
    </row>
    <row r="112" spans="3:28" s="1" customFormat="1" ht="12" x14ac:dyDescent="0.15">
      <c r="AB112" s="245"/>
    </row>
    <row r="113" spans="28:28" s="1" customFormat="1" ht="12" x14ac:dyDescent="0.15">
      <c r="AB113" s="245"/>
    </row>
    <row r="114" spans="28:28" s="1" customFormat="1" ht="12" x14ac:dyDescent="0.15">
      <c r="AB114" s="245"/>
    </row>
    <row r="115" spans="28:28" s="1" customFormat="1" ht="12" x14ac:dyDescent="0.15">
      <c r="AB115" s="245"/>
    </row>
    <row r="116" spans="28:28" s="1" customFormat="1" ht="12" x14ac:dyDescent="0.15">
      <c r="AB116" s="245"/>
    </row>
    <row r="117" spans="28:28" s="1" customFormat="1" ht="12" x14ac:dyDescent="0.15">
      <c r="AB117" s="245"/>
    </row>
    <row r="118" spans="28:28" s="1" customFormat="1" ht="12" x14ac:dyDescent="0.15">
      <c r="AB118" s="245"/>
    </row>
    <row r="119" spans="28:28" s="1" customFormat="1" ht="12" x14ac:dyDescent="0.15">
      <c r="AB119" s="245"/>
    </row>
    <row r="120" spans="28:28" s="1" customFormat="1" ht="12" x14ac:dyDescent="0.15">
      <c r="AB120" s="245"/>
    </row>
    <row r="121" spans="28:28" s="1" customFormat="1" ht="12" x14ac:dyDescent="0.15">
      <c r="AB121" s="245"/>
    </row>
    <row r="122" spans="28:28" s="1" customFormat="1" ht="12" x14ac:dyDescent="0.15">
      <c r="AB122" s="245"/>
    </row>
    <row r="123" spans="28:28" s="1" customFormat="1" ht="12" x14ac:dyDescent="0.15">
      <c r="AB123" s="245"/>
    </row>
    <row r="124" spans="28:28" s="1" customFormat="1" ht="12" x14ac:dyDescent="0.15">
      <c r="AB124" s="245"/>
    </row>
    <row r="125" spans="28:28" s="1" customFormat="1" ht="12" x14ac:dyDescent="0.15">
      <c r="AB125" s="245"/>
    </row>
    <row r="126" spans="28:28" s="1" customFormat="1" ht="12" x14ac:dyDescent="0.15">
      <c r="AB126" s="245"/>
    </row>
    <row r="127" spans="28:28" s="1" customFormat="1" ht="12" x14ac:dyDescent="0.15">
      <c r="AB127" s="245"/>
    </row>
    <row r="128" spans="28:28" s="1" customFormat="1" ht="12" x14ac:dyDescent="0.15">
      <c r="AB128" s="245"/>
    </row>
    <row r="129" spans="28:28" s="1" customFormat="1" ht="12" x14ac:dyDescent="0.15">
      <c r="AB129" s="245"/>
    </row>
    <row r="130" spans="28:28" s="1" customFormat="1" ht="12" x14ac:dyDescent="0.15">
      <c r="AB130" s="245"/>
    </row>
    <row r="131" spans="28:28" s="1" customFormat="1" ht="12" x14ac:dyDescent="0.15">
      <c r="AB131" s="245"/>
    </row>
    <row r="132" spans="28:28" s="1" customFormat="1" ht="12" x14ac:dyDescent="0.15">
      <c r="AB132" s="245"/>
    </row>
    <row r="133" spans="28:28" s="1" customFormat="1" ht="12" x14ac:dyDescent="0.15">
      <c r="AB133" s="245"/>
    </row>
    <row r="134" spans="28:28" s="1" customFormat="1" ht="12" x14ac:dyDescent="0.15">
      <c r="AB134" s="245"/>
    </row>
    <row r="135" spans="28:28" s="1" customFormat="1" ht="12" x14ac:dyDescent="0.15">
      <c r="AB135" s="245"/>
    </row>
    <row r="136" spans="28:28" s="1" customFormat="1" ht="12" x14ac:dyDescent="0.15">
      <c r="AB136" s="245"/>
    </row>
    <row r="137" spans="28:28" s="1" customFormat="1" ht="12" x14ac:dyDescent="0.15">
      <c r="AB137" s="245"/>
    </row>
    <row r="138" spans="28:28" s="1" customFormat="1" ht="12" x14ac:dyDescent="0.15">
      <c r="AB138" s="245"/>
    </row>
    <row r="139" spans="28:28" s="1" customFormat="1" ht="12" x14ac:dyDescent="0.15">
      <c r="AB139" s="245"/>
    </row>
    <row r="140" spans="28:28" s="1" customFormat="1" ht="12" x14ac:dyDescent="0.15">
      <c r="AB140" s="245"/>
    </row>
    <row r="141" spans="28:28" s="1" customFormat="1" ht="12" x14ac:dyDescent="0.15">
      <c r="AB141" s="245"/>
    </row>
    <row r="142" spans="28:28" s="1" customFormat="1" ht="12" x14ac:dyDescent="0.15">
      <c r="AB142" s="245"/>
    </row>
    <row r="143" spans="28:28" s="1" customFormat="1" ht="12" x14ac:dyDescent="0.15">
      <c r="AB143" s="245"/>
    </row>
    <row r="144" spans="28:28" s="1" customFormat="1" ht="12" x14ac:dyDescent="0.15">
      <c r="AB144" s="245"/>
    </row>
    <row r="145" spans="28:28" s="1" customFormat="1" ht="12" x14ac:dyDescent="0.15">
      <c r="AB145" s="245"/>
    </row>
    <row r="146" spans="28:28" s="1" customFormat="1" ht="12" x14ac:dyDescent="0.15">
      <c r="AB146" s="245"/>
    </row>
    <row r="147" spans="28:28" s="1" customFormat="1" ht="12" x14ac:dyDescent="0.15">
      <c r="AB147" s="245"/>
    </row>
    <row r="148" spans="28:28" s="1" customFormat="1" ht="12" x14ac:dyDescent="0.15">
      <c r="AB148" s="245"/>
    </row>
    <row r="149" spans="28:28" s="1" customFormat="1" ht="12" x14ac:dyDescent="0.15">
      <c r="AB149" s="245"/>
    </row>
    <row r="150" spans="28:28" s="1" customFormat="1" ht="12" x14ac:dyDescent="0.15">
      <c r="AB150" s="245"/>
    </row>
    <row r="151" spans="28:28" s="1" customFormat="1" ht="12" x14ac:dyDescent="0.15">
      <c r="AB151" s="245"/>
    </row>
    <row r="152" spans="28:28" s="1" customFormat="1" ht="12" x14ac:dyDescent="0.15">
      <c r="AB152" s="245"/>
    </row>
    <row r="153" spans="28:28" s="1" customFormat="1" ht="12" x14ac:dyDescent="0.15">
      <c r="AB153" s="245"/>
    </row>
    <row r="154" spans="28:28" s="1" customFormat="1" ht="12" x14ac:dyDescent="0.15">
      <c r="AB154" s="245"/>
    </row>
    <row r="155" spans="28:28" s="1" customFormat="1" ht="12" x14ac:dyDescent="0.15">
      <c r="AB155" s="245"/>
    </row>
    <row r="156" spans="28:28" s="1" customFormat="1" ht="12" x14ac:dyDescent="0.15">
      <c r="AB156" s="245"/>
    </row>
    <row r="157" spans="28:28" s="1" customFormat="1" ht="12" x14ac:dyDescent="0.15">
      <c r="AB157" s="245"/>
    </row>
    <row r="158" spans="28:28" s="1" customFormat="1" ht="12" x14ac:dyDescent="0.15">
      <c r="AB158" s="245"/>
    </row>
    <row r="159" spans="28:28" s="1" customFormat="1" ht="12" x14ac:dyDescent="0.15">
      <c r="AB159" s="245"/>
    </row>
    <row r="160" spans="28:28" s="1" customFormat="1" ht="12" x14ac:dyDescent="0.15">
      <c r="AB160" s="245"/>
    </row>
    <row r="161" spans="28:28" s="1" customFormat="1" ht="12" x14ac:dyDescent="0.15">
      <c r="AB161" s="245"/>
    </row>
    <row r="162" spans="28:28" s="1" customFormat="1" ht="12" x14ac:dyDescent="0.15">
      <c r="AB162" s="245"/>
    </row>
    <row r="163" spans="28:28" s="1" customFormat="1" ht="12" x14ac:dyDescent="0.15">
      <c r="AB163" s="245"/>
    </row>
    <row r="164" spans="28:28" s="1" customFormat="1" ht="12" x14ac:dyDescent="0.15">
      <c r="AB164" s="245"/>
    </row>
    <row r="165" spans="28:28" s="1" customFormat="1" ht="12" x14ac:dyDescent="0.15">
      <c r="AB165" s="245"/>
    </row>
    <row r="166" spans="28:28" s="1" customFormat="1" ht="12" x14ac:dyDescent="0.15">
      <c r="AB166" s="245"/>
    </row>
    <row r="167" spans="28:28" s="1" customFormat="1" ht="12" x14ac:dyDescent="0.15">
      <c r="AB167" s="245"/>
    </row>
    <row r="168" spans="28:28" s="1" customFormat="1" ht="12" x14ac:dyDescent="0.15">
      <c r="AB168" s="245"/>
    </row>
    <row r="169" spans="28:28" s="1" customFormat="1" ht="12" x14ac:dyDescent="0.15">
      <c r="AB169" s="245"/>
    </row>
    <row r="170" spans="28:28" s="1" customFormat="1" ht="12" x14ac:dyDescent="0.15">
      <c r="AB170" s="245"/>
    </row>
    <row r="171" spans="28:28" s="1" customFormat="1" ht="12" x14ac:dyDescent="0.15">
      <c r="AB171" s="245"/>
    </row>
    <row r="172" spans="28:28" s="1" customFormat="1" ht="12" x14ac:dyDescent="0.15">
      <c r="AB172" s="245"/>
    </row>
    <row r="173" spans="28:28" s="1" customFormat="1" ht="12" x14ac:dyDescent="0.15">
      <c r="AB173" s="245"/>
    </row>
    <row r="174" spans="28:28" s="1" customFormat="1" ht="12" x14ac:dyDescent="0.15">
      <c r="AB174" s="245"/>
    </row>
    <row r="175" spans="28:28" s="1" customFormat="1" ht="12" x14ac:dyDescent="0.15">
      <c r="AB175" s="245"/>
    </row>
    <row r="176" spans="28:28" s="1" customFormat="1" ht="12" x14ac:dyDescent="0.15">
      <c r="AB176" s="245"/>
    </row>
    <row r="177" spans="28:28" s="1" customFormat="1" ht="12" x14ac:dyDescent="0.15">
      <c r="AB177" s="245"/>
    </row>
    <row r="178" spans="28:28" s="1" customFormat="1" ht="12" x14ac:dyDescent="0.15">
      <c r="AB178" s="245"/>
    </row>
    <row r="179" spans="28:28" s="1" customFormat="1" ht="12" x14ac:dyDescent="0.15">
      <c r="AB179" s="245"/>
    </row>
    <row r="180" spans="28:28" s="1" customFormat="1" ht="12" x14ac:dyDescent="0.15">
      <c r="AB180" s="245"/>
    </row>
    <row r="181" spans="28:28" s="1" customFormat="1" ht="12" x14ac:dyDescent="0.15">
      <c r="AB181" s="245"/>
    </row>
    <row r="182" spans="28:28" s="1" customFormat="1" ht="12" x14ac:dyDescent="0.15">
      <c r="AB182" s="245"/>
    </row>
    <row r="183" spans="28:28" s="1" customFormat="1" ht="12" x14ac:dyDescent="0.15">
      <c r="AB183" s="245"/>
    </row>
    <row r="184" spans="28:28" s="1" customFormat="1" ht="12" x14ac:dyDescent="0.15">
      <c r="AB184" s="245"/>
    </row>
    <row r="185" spans="28:28" s="1" customFormat="1" ht="12" x14ac:dyDescent="0.15">
      <c r="AB185" s="245"/>
    </row>
    <row r="186" spans="28:28" s="1" customFormat="1" ht="12" x14ac:dyDescent="0.15">
      <c r="AB186" s="245"/>
    </row>
    <row r="187" spans="28:28" s="1" customFormat="1" ht="12" x14ac:dyDescent="0.15">
      <c r="AB187" s="245"/>
    </row>
    <row r="188" spans="28:28" s="1" customFormat="1" ht="12" x14ac:dyDescent="0.15">
      <c r="AB188" s="245"/>
    </row>
    <row r="189" spans="28:28" s="1" customFormat="1" ht="12" x14ac:dyDescent="0.15">
      <c r="AB189" s="245"/>
    </row>
    <row r="190" spans="28:28" s="1" customFormat="1" ht="12" x14ac:dyDescent="0.15">
      <c r="AB190" s="245"/>
    </row>
    <row r="191" spans="28:28" s="1" customFormat="1" ht="12" x14ac:dyDescent="0.15">
      <c r="AB191" s="245"/>
    </row>
    <row r="192" spans="28:28" s="1" customFormat="1" ht="12" x14ac:dyDescent="0.15">
      <c r="AB192" s="245"/>
    </row>
    <row r="193" spans="28:28" s="1" customFormat="1" ht="12" x14ac:dyDescent="0.15">
      <c r="AB193" s="245"/>
    </row>
    <row r="194" spans="28:28" s="1" customFormat="1" ht="12" x14ac:dyDescent="0.15">
      <c r="AB194" s="245"/>
    </row>
    <row r="195" spans="28:28" s="1" customFormat="1" ht="12" x14ac:dyDescent="0.15">
      <c r="AB195" s="245"/>
    </row>
    <row r="196" spans="28:28" s="1" customFormat="1" ht="12" x14ac:dyDescent="0.15">
      <c r="AB196" s="245"/>
    </row>
    <row r="197" spans="28:28" s="1" customFormat="1" ht="12" x14ac:dyDescent="0.15">
      <c r="AB197" s="245"/>
    </row>
    <row r="198" spans="28:28" s="1" customFormat="1" ht="12" x14ac:dyDescent="0.15">
      <c r="AB198" s="245"/>
    </row>
    <row r="199" spans="28:28" s="1" customFormat="1" ht="12" x14ac:dyDescent="0.15">
      <c r="AB199" s="245"/>
    </row>
    <row r="200" spans="28:28" s="1" customFormat="1" ht="12" x14ac:dyDescent="0.15">
      <c r="AB200" s="245"/>
    </row>
    <row r="201" spans="28:28" s="1" customFormat="1" ht="12" x14ac:dyDescent="0.15">
      <c r="AB201" s="245"/>
    </row>
    <row r="202" spans="28:28" s="1" customFormat="1" ht="12" x14ac:dyDescent="0.15">
      <c r="AB202" s="245"/>
    </row>
    <row r="203" spans="28:28" s="1" customFormat="1" ht="12" x14ac:dyDescent="0.15">
      <c r="AB203" s="245"/>
    </row>
    <row r="204" spans="28:28" s="1" customFormat="1" ht="12" x14ac:dyDescent="0.15">
      <c r="AB204" s="245"/>
    </row>
    <row r="205" spans="28:28" s="1" customFormat="1" ht="12" x14ac:dyDescent="0.15">
      <c r="AB205" s="245"/>
    </row>
    <row r="206" spans="28:28" s="1" customFormat="1" ht="12" x14ac:dyDescent="0.15">
      <c r="AB206" s="245"/>
    </row>
    <row r="207" spans="28:28" s="1" customFormat="1" ht="12" x14ac:dyDescent="0.15">
      <c r="AB207" s="245"/>
    </row>
    <row r="208" spans="28:28" s="1" customFormat="1" ht="12" x14ac:dyDescent="0.15">
      <c r="AB208" s="245"/>
    </row>
    <row r="209" spans="28:28" s="1" customFormat="1" ht="12" x14ac:dyDescent="0.15">
      <c r="AB209" s="245"/>
    </row>
    <row r="210" spans="28:28" s="1" customFormat="1" ht="12" x14ac:dyDescent="0.15">
      <c r="AB210" s="245"/>
    </row>
    <row r="211" spans="28:28" s="1" customFormat="1" ht="12" x14ac:dyDescent="0.15">
      <c r="AB211" s="245"/>
    </row>
    <row r="212" spans="28:28" s="1" customFormat="1" ht="12" x14ac:dyDescent="0.15">
      <c r="AB212" s="245"/>
    </row>
    <row r="213" spans="28:28" s="1" customFormat="1" ht="12" x14ac:dyDescent="0.15">
      <c r="AB213" s="245"/>
    </row>
    <row r="214" spans="28:28" s="1" customFormat="1" ht="12" x14ac:dyDescent="0.15">
      <c r="AB214" s="245"/>
    </row>
    <row r="215" spans="28:28" s="1" customFormat="1" ht="12" x14ac:dyDescent="0.15">
      <c r="AB215" s="245"/>
    </row>
    <row r="216" spans="28:28" s="1" customFormat="1" ht="12" x14ac:dyDescent="0.15">
      <c r="AB216" s="245"/>
    </row>
    <row r="217" spans="28:28" s="1" customFormat="1" ht="12" x14ac:dyDescent="0.15">
      <c r="AB217" s="245"/>
    </row>
    <row r="218" spans="28:28" s="1" customFormat="1" ht="12" x14ac:dyDescent="0.15">
      <c r="AB218" s="245"/>
    </row>
    <row r="219" spans="28:28" s="1" customFormat="1" ht="12" x14ac:dyDescent="0.15">
      <c r="AB219" s="245"/>
    </row>
    <row r="220" spans="28:28" s="1" customFormat="1" ht="12" x14ac:dyDescent="0.15">
      <c r="AB220" s="245"/>
    </row>
    <row r="221" spans="28:28" s="1" customFormat="1" ht="12" x14ac:dyDescent="0.15">
      <c r="AB221" s="245"/>
    </row>
    <row r="222" spans="28:28" s="1" customFormat="1" ht="12" x14ac:dyDescent="0.15">
      <c r="AB222" s="245"/>
    </row>
    <row r="223" spans="28:28" s="1" customFormat="1" ht="12" x14ac:dyDescent="0.15">
      <c r="AB223" s="245"/>
    </row>
    <row r="224" spans="28:28" s="1" customFormat="1" ht="12" x14ac:dyDescent="0.15">
      <c r="AB224" s="245"/>
    </row>
    <row r="225" spans="28:28" s="1" customFormat="1" ht="12" x14ac:dyDescent="0.15">
      <c r="AB225" s="245"/>
    </row>
    <row r="226" spans="28:28" s="1" customFormat="1" ht="12" x14ac:dyDescent="0.15">
      <c r="AB226" s="245"/>
    </row>
    <row r="227" spans="28:28" s="1" customFormat="1" ht="12" x14ac:dyDescent="0.15">
      <c r="AB227" s="245"/>
    </row>
    <row r="228" spans="28:28" s="1" customFormat="1" ht="12" x14ac:dyDescent="0.15">
      <c r="AB228" s="245"/>
    </row>
  </sheetData>
  <mergeCells count="3">
    <mergeCell ref="A4:AA4"/>
    <mergeCell ref="B8:B21"/>
    <mergeCell ref="B25:B90"/>
  </mergeCells>
  <phoneticPr fontId="19"/>
  <pageMargins left="0.59055118110236227" right="0.19685039370078741" top="0.59055118110236227" bottom="0.39370078740157483" header="0.39370078740157483" footer="0.31496062992125984"/>
  <pageSetup paperSize="8" scale="78" fitToHeight="0" orientation="landscape" horizontalDpi="300" verticalDpi="300" r:id="rId1"/>
  <headerFooter>
    <oddHeader>&amp;R様式１４－１－３（別紙２）　&amp;P / &amp;N 　　　　　</oddHeader>
  </headerFooter>
  <rowBreaks count="1" manualBreakCount="1">
    <brk id="21" min="1"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X159"/>
  <sheetViews>
    <sheetView showGridLines="0" view="pageBreakPreview" zoomScale="115" zoomScaleNormal="85" zoomScaleSheetLayoutView="115" workbookViewId="0">
      <selection activeCell="F46" sqref="F46"/>
    </sheetView>
  </sheetViews>
  <sheetFormatPr defaultColWidth="9" defaultRowHeight="13.5" x14ac:dyDescent="0.15"/>
  <cols>
    <col min="1" max="1" width="1.125" style="2" customWidth="1"/>
    <col min="2" max="3" width="2.375" style="2" customWidth="1"/>
    <col min="4" max="4" width="25.75" style="2" customWidth="1"/>
    <col min="5" max="5" width="10.75" style="2" customWidth="1"/>
    <col min="6" max="6" width="50.75" style="2" customWidth="1"/>
    <col min="7" max="23" width="10.125" style="2" customWidth="1"/>
    <col min="24" max="24" width="10.625" style="2" customWidth="1"/>
    <col min="25" max="25" width="12.75" style="2" customWidth="1"/>
    <col min="26" max="26" width="12.125" style="2" customWidth="1"/>
    <col min="27" max="27" width="10.75" style="2" customWidth="1"/>
    <col min="28" max="28" width="6.5" style="2" customWidth="1"/>
    <col min="29" max="29" width="11.5" style="2" customWidth="1"/>
    <col min="30" max="51" width="6.5" style="2" customWidth="1"/>
    <col min="52" max="16384" width="9" style="2"/>
  </cols>
  <sheetData>
    <row r="2" spans="2:24" ht="18.75" customHeight="1" x14ac:dyDescent="0.15">
      <c r="B2" s="123" t="s">
        <v>170</v>
      </c>
      <c r="C2" s="7"/>
      <c r="X2" s="3"/>
    </row>
    <row r="3" spans="2:24" ht="17.25" x14ac:dyDescent="0.15">
      <c r="B3" s="7"/>
      <c r="C3" s="7"/>
      <c r="X3" s="3"/>
    </row>
    <row r="4" spans="2:24" ht="18.75" customHeight="1" x14ac:dyDescent="0.15">
      <c r="B4" s="304" t="s">
        <v>130</v>
      </c>
      <c r="C4" s="304"/>
      <c r="D4" s="304"/>
      <c r="E4" s="304"/>
      <c r="F4" s="304"/>
      <c r="X4" s="3"/>
    </row>
    <row r="5" spans="2:24" x14ac:dyDescent="0.15">
      <c r="B5" s="4"/>
      <c r="C5" s="4"/>
      <c r="E5" s="5"/>
      <c r="F5" s="6"/>
      <c r="G5" s="6"/>
      <c r="H5" s="6"/>
      <c r="I5" s="6"/>
      <c r="J5" s="6"/>
      <c r="K5" s="6"/>
      <c r="L5" s="6"/>
      <c r="M5" s="6"/>
      <c r="N5" s="6"/>
      <c r="O5" s="6"/>
      <c r="P5" s="6"/>
      <c r="Q5" s="6"/>
      <c r="R5" s="6"/>
      <c r="S5" s="6"/>
      <c r="T5" s="6"/>
      <c r="U5" s="6"/>
      <c r="V5" s="6"/>
      <c r="W5" s="6"/>
    </row>
    <row r="6" spans="2:24" s="11" customFormat="1" ht="12" customHeight="1" thickBot="1" x14ac:dyDescent="0.2">
      <c r="B6" s="40"/>
      <c r="C6" s="40"/>
      <c r="E6" s="41"/>
      <c r="F6" s="130" t="s">
        <v>70</v>
      </c>
      <c r="G6" s="42"/>
      <c r="H6" s="42"/>
      <c r="I6" s="42"/>
      <c r="J6" s="42"/>
      <c r="K6" s="42"/>
      <c r="L6" s="42"/>
      <c r="M6" s="42"/>
      <c r="N6" s="42"/>
      <c r="O6" s="42"/>
      <c r="P6" s="42"/>
      <c r="Q6" s="42"/>
      <c r="R6" s="42"/>
      <c r="S6" s="42"/>
      <c r="T6" s="42"/>
      <c r="U6" s="42"/>
      <c r="V6" s="42"/>
      <c r="W6" s="42"/>
    </row>
    <row r="7" spans="2:24" s="12" customFormat="1" ht="12" customHeight="1" x14ac:dyDescent="0.15">
      <c r="B7" s="305" t="s">
        <v>36</v>
      </c>
      <c r="C7" s="306"/>
      <c r="D7" s="307"/>
      <c r="E7" s="201" t="s">
        <v>68</v>
      </c>
      <c r="F7" s="202" t="s">
        <v>150</v>
      </c>
      <c r="G7" s="42"/>
      <c r="H7" s="42"/>
      <c r="I7" s="42"/>
      <c r="J7" s="42"/>
      <c r="K7" s="42"/>
      <c r="L7" s="42"/>
      <c r="M7" s="42"/>
      <c r="N7" s="42"/>
      <c r="O7" s="42"/>
      <c r="P7" s="42"/>
      <c r="Q7" s="42"/>
      <c r="R7" s="42"/>
      <c r="S7" s="42"/>
      <c r="T7" s="42"/>
      <c r="U7" s="42"/>
      <c r="V7" s="42"/>
      <c r="W7" s="42"/>
    </row>
    <row r="8" spans="2:24" s="12" customFormat="1" ht="12" customHeight="1" x14ac:dyDescent="0.15">
      <c r="B8" s="102" t="s">
        <v>64</v>
      </c>
      <c r="C8" s="103"/>
      <c r="D8" s="103"/>
      <c r="E8" s="192"/>
      <c r="F8" s="204"/>
      <c r="G8" s="42"/>
      <c r="H8" s="42"/>
      <c r="I8" s="42"/>
      <c r="J8" s="42"/>
      <c r="K8" s="42"/>
      <c r="L8" s="42"/>
      <c r="M8" s="42"/>
      <c r="N8" s="42"/>
      <c r="O8" s="42"/>
      <c r="P8" s="42"/>
      <c r="Q8" s="42"/>
      <c r="R8" s="42"/>
      <c r="S8" s="42"/>
      <c r="T8" s="42"/>
      <c r="U8" s="42"/>
      <c r="V8" s="42"/>
      <c r="W8" s="42"/>
    </row>
    <row r="9" spans="2:24" s="12" customFormat="1" ht="12" customHeight="1" x14ac:dyDescent="0.15">
      <c r="B9" s="102" t="s">
        <v>65</v>
      </c>
      <c r="C9" s="104"/>
      <c r="D9" s="105"/>
      <c r="E9" s="192"/>
      <c r="F9" s="204"/>
      <c r="G9" s="42"/>
      <c r="H9" s="42"/>
      <c r="I9" s="42"/>
      <c r="J9" s="42"/>
      <c r="K9" s="42"/>
      <c r="L9" s="42"/>
      <c r="M9" s="42"/>
      <c r="N9" s="42"/>
      <c r="O9" s="42"/>
      <c r="P9" s="42"/>
      <c r="Q9" s="42"/>
      <c r="R9" s="42"/>
      <c r="S9" s="42"/>
      <c r="T9" s="42"/>
      <c r="U9" s="42"/>
      <c r="V9" s="42"/>
      <c r="W9" s="42"/>
    </row>
    <row r="10" spans="2:24" s="12" customFormat="1" ht="12" customHeight="1" x14ac:dyDescent="0.15">
      <c r="B10" s="102" t="s">
        <v>66</v>
      </c>
      <c r="C10" s="103"/>
      <c r="D10" s="103"/>
      <c r="E10" s="192"/>
      <c r="F10" s="204"/>
      <c r="G10" s="42"/>
      <c r="H10" s="42"/>
      <c r="I10" s="42"/>
      <c r="J10" s="42"/>
      <c r="K10" s="42"/>
      <c r="L10" s="42"/>
      <c r="M10" s="42"/>
      <c r="N10" s="42"/>
      <c r="O10" s="42"/>
      <c r="P10" s="42"/>
      <c r="Q10" s="42"/>
      <c r="R10" s="42"/>
      <c r="S10" s="42"/>
      <c r="T10" s="42"/>
      <c r="U10" s="42"/>
      <c r="V10" s="42"/>
      <c r="W10" s="42"/>
    </row>
    <row r="11" spans="2:24" s="12" customFormat="1" ht="12" customHeight="1" x14ac:dyDescent="0.15">
      <c r="B11" s="106" t="s">
        <v>67</v>
      </c>
      <c r="C11" s="103"/>
      <c r="D11" s="103"/>
      <c r="E11" s="193">
        <f>E29+E23+E19+E15+E12</f>
        <v>0</v>
      </c>
      <c r="F11" s="204"/>
      <c r="G11" s="42"/>
      <c r="H11" s="42"/>
      <c r="I11" s="42"/>
      <c r="J11" s="42"/>
      <c r="K11" s="42"/>
      <c r="L11" s="42"/>
      <c r="M11" s="42"/>
      <c r="N11" s="42"/>
      <c r="O11" s="42"/>
      <c r="P11" s="42"/>
      <c r="Q11" s="42"/>
      <c r="R11" s="42"/>
      <c r="S11" s="42"/>
      <c r="T11" s="42"/>
      <c r="U11" s="42"/>
      <c r="V11" s="42"/>
      <c r="W11" s="42"/>
    </row>
    <row r="12" spans="2:24" s="12" customFormat="1" ht="12" customHeight="1" x14ac:dyDescent="0.15">
      <c r="B12" s="107"/>
      <c r="C12" s="108" t="s">
        <v>128</v>
      </c>
      <c r="D12" s="109"/>
      <c r="E12" s="193">
        <f>SUM(E13:E14)</f>
        <v>0</v>
      </c>
      <c r="F12" s="204"/>
      <c r="G12" s="42"/>
      <c r="H12" s="42"/>
      <c r="I12" s="42"/>
      <c r="J12" s="42"/>
      <c r="K12" s="42"/>
      <c r="L12" s="42"/>
      <c r="M12" s="42"/>
      <c r="N12" s="42"/>
      <c r="O12" s="42"/>
      <c r="P12" s="42"/>
      <c r="Q12" s="42"/>
      <c r="R12" s="42"/>
      <c r="S12" s="42"/>
      <c r="T12" s="42"/>
      <c r="U12" s="42"/>
      <c r="V12" s="42"/>
      <c r="W12" s="42"/>
    </row>
    <row r="13" spans="2:24" s="12" customFormat="1" ht="12" customHeight="1" x14ac:dyDescent="0.15">
      <c r="B13" s="107"/>
      <c r="C13" s="110"/>
      <c r="D13" s="111" t="s">
        <v>135</v>
      </c>
      <c r="E13" s="194"/>
      <c r="F13" s="205"/>
      <c r="G13" s="42"/>
      <c r="H13" s="42"/>
      <c r="I13" s="42"/>
      <c r="J13" s="42"/>
      <c r="K13" s="42"/>
      <c r="L13" s="42"/>
      <c r="M13" s="42"/>
      <c r="N13" s="42"/>
      <c r="O13" s="42"/>
      <c r="P13" s="42"/>
      <c r="Q13" s="42"/>
      <c r="R13" s="42"/>
      <c r="S13" s="42"/>
      <c r="T13" s="42"/>
      <c r="U13" s="42"/>
      <c r="V13" s="42"/>
      <c r="W13" s="42"/>
    </row>
    <row r="14" spans="2:24" s="12" customFormat="1" ht="12" customHeight="1" x14ac:dyDescent="0.15">
      <c r="B14" s="107"/>
      <c r="C14" s="110"/>
      <c r="D14" s="112" t="s">
        <v>91</v>
      </c>
      <c r="E14" s="195"/>
      <c r="F14" s="206"/>
      <c r="G14" s="42"/>
      <c r="H14" s="42"/>
      <c r="I14" s="42"/>
      <c r="J14" s="42"/>
      <c r="K14" s="42"/>
      <c r="L14" s="42"/>
      <c r="M14" s="42"/>
      <c r="N14" s="42"/>
      <c r="O14" s="42"/>
      <c r="P14" s="42"/>
      <c r="Q14" s="42"/>
      <c r="R14" s="42"/>
      <c r="S14" s="42"/>
      <c r="T14" s="42"/>
      <c r="U14" s="42"/>
      <c r="V14" s="42"/>
      <c r="W14" s="42"/>
    </row>
    <row r="15" spans="2:24" s="12" customFormat="1" ht="12" customHeight="1" x14ac:dyDescent="0.15">
      <c r="B15" s="107"/>
      <c r="C15" s="108" t="s">
        <v>137</v>
      </c>
      <c r="D15" s="109"/>
      <c r="E15" s="193">
        <f>SUM(E16:E18)</f>
        <v>0</v>
      </c>
      <c r="F15" s="204"/>
      <c r="G15" s="42"/>
      <c r="H15" s="42"/>
      <c r="I15" s="42"/>
      <c r="J15" s="42"/>
      <c r="K15" s="42"/>
      <c r="L15" s="42"/>
      <c r="M15" s="42"/>
      <c r="N15" s="42"/>
      <c r="O15" s="42"/>
      <c r="P15" s="42"/>
      <c r="Q15" s="42"/>
      <c r="R15" s="42"/>
      <c r="S15" s="42"/>
      <c r="T15" s="42"/>
      <c r="U15" s="42"/>
      <c r="V15" s="42"/>
      <c r="W15" s="42"/>
    </row>
    <row r="16" spans="2:24" s="12" customFormat="1" ht="12" customHeight="1" x14ac:dyDescent="0.15">
      <c r="B16" s="107"/>
      <c r="C16" s="115"/>
      <c r="D16" s="198" t="s">
        <v>138</v>
      </c>
      <c r="E16" s="167"/>
      <c r="F16" s="207"/>
      <c r="G16" s="42"/>
      <c r="H16" s="42"/>
      <c r="I16" s="42"/>
      <c r="J16" s="42"/>
      <c r="K16" s="42"/>
      <c r="L16" s="42"/>
      <c r="M16" s="42"/>
      <c r="N16" s="42"/>
      <c r="O16" s="42"/>
      <c r="P16" s="42"/>
      <c r="Q16" s="42"/>
      <c r="R16" s="42"/>
      <c r="S16" s="42"/>
      <c r="T16" s="42"/>
      <c r="U16" s="42"/>
      <c r="V16" s="42"/>
      <c r="W16" s="42"/>
    </row>
    <row r="17" spans="2:23" s="12" customFormat="1" ht="12" customHeight="1" x14ac:dyDescent="0.15">
      <c r="B17" s="107"/>
      <c r="C17" s="115"/>
      <c r="D17" s="112" t="s">
        <v>146</v>
      </c>
      <c r="E17" s="195"/>
      <c r="F17" s="206"/>
      <c r="G17" s="42"/>
      <c r="H17" s="42"/>
      <c r="I17" s="42"/>
      <c r="J17" s="42"/>
      <c r="K17" s="42"/>
      <c r="L17" s="42"/>
      <c r="M17" s="42"/>
      <c r="N17" s="42"/>
      <c r="O17" s="42"/>
      <c r="P17" s="42"/>
      <c r="Q17" s="42"/>
      <c r="R17" s="42"/>
      <c r="S17" s="42"/>
      <c r="T17" s="42"/>
      <c r="U17" s="42"/>
      <c r="V17" s="42"/>
      <c r="W17" s="42"/>
    </row>
    <row r="18" spans="2:23" s="12" customFormat="1" ht="12" customHeight="1" x14ac:dyDescent="0.15">
      <c r="B18" s="107"/>
      <c r="C18" s="116"/>
      <c r="D18" s="114" t="s">
        <v>91</v>
      </c>
      <c r="E18" s="162"/>
      <c r="F18" s="208"/>
      <c r="G18" s="42"/>
      <c r="H18" s="42"/>
      <c r="I18" s="42"/>
      <c r="J18" s="42"/>
      <c r="K18" s="42"/>
      <c r="L18" s="42"/>
      <c r="M18" s="42"/>
      <c r="N18" s="42"/>
      <c r="O18" s="42"/>
      <c r="P18" s="42"/>
      <c r="Q18" s="42"/>
      <c r="R18" s="42"/>
      <c r="S18" s="42"/>
      <c r="T18" s="42"/>
      <c r="U18" s="42"/>
      <c r="V18" s="42"/>
      <c r="W18" s="42"/>
    </row>
    <row r="19" spans="2:23" s="12" customFormat="1" ht="12" customHeight="1" x14ac:dyDescent="0.15">
      <c r="B19" s="107"/>
      <c r="C19" s="108" t="s">
        <v>141</v>
      </c>
      <c r="D19" s="109"/>
      <c r="E19" s="193">
        <f>SUM(E20:E22)</f>
        <v>0</v>
      </c>
      <c r="F19" s="204"/>
      <c r="G19" s="42"/>
      <c r="H19" s="42"/>
      <c r="I19" s="42"/>
      <c r="J19" s="42"/>
      <c r="K19" s="42"/>
      <c r="L19" s="42"/>
      <c r="M19" s="42"/>
      <c r="N19" s="42"/>
      <c r="O19" s="42"/>
      <c r="P19" s="42"/>
      <c r="Q19" s="42"/>
      <c r="R19" s="42"/>
      <c r="S19" s="42"/>
      <c r="T19" s="42"/>
      <c r="U19" s="42"/>
      <c r="V19" s="42"/>
      <c r="W19" s="42"/>
    </row>
    <row r="20" spans="2:23" s="12" customFormat="1" ht="12" customHeight="1" x14ac:dyDescent="0.15">
      <c r="B20" s="107"/>
      <c r="C20" s="110"/>
      <c r="D20" s="111" t="s">
        <v>136</v>
      </c>
      <c r="E20" s="194"/>
      <c r="F20" s="205"/>
      <c r="G20" s="42"/>
      <c r="H20" s="42"/>
      <c r="I20" s="42"/>
      <c r="J20" s="42"/>
      <c r="K20" s="42"/>
      <c r="L20" s="42"/>
      <c r="M20" s="42"/>
      <c r="N20" s="42"/>
      <c r="O20" s="42"/>
      <c r="P20" s="42"/>
      <c r="Q20" s="42"/>
      <c r="R20" s="42"/>
      <c r="S20" s="42"/>
      <c r="T20" s="42"/>
      <c r="U20" s="42"/>
      <c r="V20" s="42"/>
      <c r="W20" s="42"/>
    </row>
    <row r="21" spans="2:23" s="12" customFormat="1" ht="12" customHeight="1" x14ac:dyDescent="0.15">
      <c r="B21" s="107"/>
      <c r="C21" s="110"/>
      <c r="D21" s="112" t="s">
        <v>140</v>
      </c>
      <c r="E21" s="167"/>
      <c r="F21" s="207"/>
      <c r="G21" s="42"/>
      <c r="H21" s="42"/>
      <c r="I21" s="42"/>
      <c r="J21" s="42"/>
      <c r="K21" s="42"/>
      <c r="L21" s="42"/>
      <c r="M21" s="42"/>
      <c r="N21" s="42"/>
      <c r="O21" s="42"/>
      <c r="P21" s="42"/>
      <c r="Q21" s="42"/>
      <c r="R21" s="42"/>
      <c r="S21" s="42"/>
      <c r="T21" s="42"/>
      <c r="U21" s="42"/>
      <c r="V21" s="42"/>
      <c r="W21" s="42"/>
    </row>
    <row r="22" spans="2:23" s="12" customFormat="1" ht="12" customHeight="1" x14ac:dyDescent="0.15">
      <c r="B22" s="107"/>
      <c r="C22" s="110"/>
      <c r="D22" s="114" t="s">
        <v>91</v>
      </c>
      <c r="E22" s="195"/>
      <c r="F22" s="206"/>
      <c r="G22" s="42"/>
      <c r="H22" s="42"/>
      <c r="I22" s="42"/>
      <c r="J22" s="42"/>
      <c r="K22" s="42"/>
      <c r="L22" s="42"/>
      <c r="M22" s="42"/>
      <c r="N22" s="42"/>
      <c r="O22" s="42"/>
      <c r="P22" s="42"/>
      <c r="Q22" s="42"/>
      <c r="R22" s="42"/>
      <c r="S22" s="42"/>
      <c r="T22" s="42"/>
      <c r="U22" s="42"/>
      <c r="V22" s="42"/>
      <c r="W22" s="42"/>
    </row>
    <row r="23" spans="2:23" s="12" customFormat="1" ht="12" customHeight="1" x14ac:dyDescent="0.15">
      <c r="B23" s="107"/>
      <c r="C23" s="108" t="s">
        <v>129</v>
      </c>
      <c r="D23" s="109"/>
      <c r="E23" s="193">
        <f>SUM(E24:E28)</f>
        <v>0</v>
      </c>
      <c r="F23" s="204"/>
      <c r="G23" s="42"/>
      <c r="H23" s="42"/>
      <c r="I23" s="42"/>
      <c r="J23" s="42"/>
      <c r="K23" s="42"/>
      <c r="L23" s="42"/>
      <c r="M23" s="42"/>
      <c r="N23" s="42"/>
      <c r="O23" s="42"/>
      <c r="P23" s="42"/>
      <c r="Q23" s="42"/>
      <c r="R23" s="42"/>
      <c r="S23" s="42"/>
      <c r="T23" s="42"/>
      <c r="U23" s="42"/>
      <c r="V23" s="42"/>
      <c r="W23" s="42"/>
    </row>
    <row r="24" spans="2:23" s="12" customFormat="1" ht="12" customHeight="1" x14ac:dyDescent="0.15">
      <c r="B24" s="107"/>
      <c r="C24" s="118"/>
      <c r="D24" s="111" t="s">
        <v>93</v>
      </c>
      <c r="E24" s="194"/>
      <c r="F24" s="205"/>
      <c r="G24" s="42"/>
      <c r="H24" s="42"/>
      <c r="I24" s="42"/>
      <c r="J24" s="42"/>
      <c r="K24" s="42"/>
      <c r="L24" s="42"/>
      <c r="M24" s="42"/>
      <c r="N24" s="42"/>
      <c r="O24" s="42"/>
      <c r="P24" s="42"/>
      <c r="Q24" s="42"/>
      <c r="R24" s="42"/>
      <c r="S24" s="42"/>
      <c r="T24" s="42"/>
      <c r="U24" s="42"/>
      <c r="V24" s="42"/>
      <c r="W24" s="42"/>
    </row>
    <row r="25" spans="2:23" s="12" customFormat="1" ht="12" customHeight="1" x14ac:dyDescent="0.15">
      <c r="B25" s="107"/>
      <c r="C25" s="118"/>
      <c r="D25" s="112" t="s">
        <v>92</v>
      </c>
      <c r="E25" s="195"/>
      <c r="F25" s="206"/>
      <c r="G25" s="42"/>
      <c r="H25" s="42"/>
      <c r="I25" s="42"/>
      <c r="J25" s="42"/>
      <c r="K25" s="42"/>
      <c r="L25" s="42"/>
      <c r="M25" s="42"/>
      <c r="N25" s="42"/>
      <c r="O25" s="42"/>
      <c r="P25" s="42"/>
      <c r="Q25" s="42"/>
      <c r="R25" s="42"/>
      <c r="S25" s="42"/>
      <c r="T25" s="42"/>
      <c r="U25" s="42"/>
      <c r="V25" s="42"/>
      <c r="W25" s="42"/>
    </row>
    <row r="26" spans="2:23" s="12" customFormat="1" ht="12" customHeight="1" x14ac:dyDescent="0.15">
      <c r="B26" s="107"/>
      <c r="C26" s="118"/>
      <c r="D26" s="112" t="s">
        <v>134</v>
      </c>
      <c r="E26" s="195"/>
      <c r="F26" s="206"/>
      <c r="G26" s="42"/>
      <c r="H26" s="42"/>
      <c r="I26" s="42"/>
      <c r="J26" s="42"/>
      <c r="K26" s="42"/>
      <c r="L26" s="42"/>
      <c r="M26" s="42"/>
      <c r="N26" s="42"/>
      <c r="O26" s="42"/>
      <c r="P26" s="42"/>
      <c r="Q26" s="42"/>
      <c r="R26" s="42"/>
      <c r="S26" s="42"/>
      <c r="T26" s="42"/>
      <c r="U26" s="42"/>
      <c r="V26" s="42"/>
      <c r="W26" s="42"/>
    </row>
    <row r="27" spans="2:23" s="12" customFormat="1" ht="12" customHeight="1" x14ac:dyDescent="0.15">
      <c r="B27" s="107"/>
      <c r="C27" s="118"/>
      <c r="D27" s="112" t="s">
        <v>145</v>
      </c>
      <c r="E27" s="195"/>
      <c r="F27" s="206"/>
      <c r="G27" s="42"/>
      <c r="H27" s="42"/>
      <c r="I27" s="42"/>
      <c r="J27" s="42"/>
      <c r="K27" s="42"/>
      <c r="L27" s="42"/>
      <c r="M27" s="42"/>
      <c r="N27" s="42"/>
      <c r="O27" s="42"/>
      <c r="P27" s="42"/>
      <c r="Q27" s="42"/>
      <c r="R27" s="42"/>
      <c r="S27" s="42"/>
      <c r="T27" s="42"/>
      <c r="U27" s="42"/>
      <c r="V27" s="42"/>
      <c r="W27" s="42"/>
    </row>
    <row r="28" spans="2:23" s="12" customFormat="1" ht="12" customHeight="1" x14ac:dyDescent="0.15">
      <c r="B28" s="107"/>
      <c r="C28" s="113"/>
      <c r="D28" s="114" t="s">
        <v>91</v>
      </c>
      <c r="E28" s="162"/>
      <c r="F28" s="208"/>
      <c r="G28" s="42"/>
      <c r="H28" s="42"/>
      <c r="I28" s="42"/>
      <c r="J28" s="42"/>
      <c r="K28" s="42"/>
      <c r="L28" s="42"/>
      <c r="M28" s="42"/>
      <c r="N28" s="42"/>
      <c r="O28" s="42"/>
      <c r="P28" s="42"/>
      <c r="Q28" s="42"/>
      <c r="R28" s="42"/>
      <c r="S28" s="42"/>
      <c r="T28" s="42"/>
      <c r="U28" s="42"/>
      <c r="V28" s="42"/>
      <c r="W28" s="42"/>
    </row>
    <row r="29" spans="2:23" s="12" customFormat="1" ht="12" customHeight="1" x14ac:dyDescent="0.15">
      <c r="B29" s="107"/>
      <c r="C29" s="108" t="s">
        <v>139</v>
      </c>
      <c r="D29" s="109"/>
      <c r="E29" s="193">
        <f>SUM(E30:E31)</f>
        <v>0</v>
      </c>
      <c r="F29" s="204"/>
      <c r="G29" s="42"/>
      <c r="H29" s="42"/>
      <c r="I29" s="42"/>
      <c r="J29" s="42"/>
      <c r="K29" s="42"/>
      <c r="L29" s="42"/>
      <c r="M29" s="42"/>
      <c r="N29" s="42"/>
      <c r="O29" s="42"/>
      <c r="P29" s="42"/>
      <c r="Q29" s="42"/>
      <c r="R29" s="42"/>
      <c r="S29" s="42"/>
      <c r="T29" s="42"/>
      <c r="U29" s="42"/>
      <c r="V29" s="42"/>
      <c r="W29" s="42"/>
    </row>
    <row r="30" spans="2:23" s="12" customFormat="1" ht="12" customHeight="1" x14ac:dyDescent="0.15">
      <c r="B30" s="107"/>
      <c r="C30" s="119"/>
      <c r="D30" s="120"/>
      <c r="E30" s="194"/>
      <c r="F30" s="205"/>
      <c r="G30" s="42"/>
      <c r="H30" s="42"/>
      <c r="I30" s="42"/>
      <c r="J30" s="42"/>
      <c r="K30" s="42"/>
      <c r="L30" s="42"/>
      <c r="M30" s="42"/>
      <c r="N30" s="42"/>
      <c r="O30" s="42"/>
      <c r="P30" s="42"/>
      <c r="Q30" s="42"/>
      <c r="R30" s="42"/>
      <c r="S30" s="42"/>
      <c r="T30" s="42"/>
      <c r="U30" s="42"/>
      <c r="V30" s="42"/>
      <c r="W30" s="42"/>
    </row>
    <row r="31" spans="2:23" s="12" customFormat="1" ht="12" customHeight="1" thickBot="1" x14ac:dyDescent="0.2">
      <c r="B31" s="107"/>
      <c r="C31" s="113"/>
      <c r="D31" s="117"/>
      <c r="E31" s="162"/>
      <c r="F31" s="208"/>
      <c r="G31" s="42"/>
      <c r="H31" s="124" t="s">
        <v>107</v>
      </c>
      <c r="I31" s="42"/>
      <c r="J31" s="42"/>
      <c r="K31" s="42"/>
      <c r="L31" s="42"/>
      <c r="M31" s="42"/>
      <c r="N31" s="42"/>
      <c r="O31" s="42"/>
      <c r="P31" s="42"/>
      <c r="Q31" s="42"/>
      <c r="R31" s="42"/>
      <c r="S31" s="42"/>
      <c r="T31" s="42"/>
      <c r="U31" s="42"/>
      <c r="V31" s="42"/>
      <c r="W31" s="42"/>
    </row>
    <row r="32" spans="2:23" s="12" customFormat="1" ht="12" customHeight="1" thickBot="1" x14ac:dyDescent="0.2">
      <c r="B32" s="301" t="s">
        <v>71</v>
      </c>
      <c r="C32" s="302"/>
      <c r="D32" s="303"/>
      <c r="E32" s="196">
        <f>SUM(E8:E11)</f>
        <v>0</v>
      </c>
      <c r="F32" s="209"/>
      <c r="H32" s="142" t="str">
        <f>IF(E32=('様式14-1-3（別紙1）'!D9+'様式14-1-3（別紙1）'!D11),"OK","NG")</f>
        <v>OK</v>
      </c>
      <c r="I32" s="42" t="s">
        <v>117</v>
      </c>
      <c r="J32" s="42"/>
      <c r="K32" s="42"/>
      <c r="L32" s="42"/>
      <c r="M32" s="42"/>
      <c r="N32" s="42"/>
      <c r="O32" s="42"/>
      <c r="P32" s="42"/>
      <c r="Q32" s="42"/>
      <c r="R32" s="42"/>
      <c r="S32" s="42"/>
      <c r="T32" s="42"/>
      <c r="U32" s="42"/>
      <c r="V32" s="42"/>
      <c r="W32" s="42"/>
    </row>
    <row r="33" spans="2:23" s="12" customFormat="1" ht="12" customHeight="1" x14ac:dyDescent="0.15">
      <c r="B33" s="121"/>
      <c r="C33" s="121"/>
      <c r="E33" s="41"/>
      <c r="F33" s="42"/>
      <c r="G33" s="42"/>
      <c r="H33" s="42"/>
      <c r="I33" s="42"/>
      <c r="J33" s="42"/>
      <c r="K33" s="42"/>
      <c r="L33" s="42"/>
      <c r="M33" s="42"/>
      <c r="N33" s="42"/>
      <c r="O33" s="42"/>
      <c r="P33" s="42"/>
      <c r="Q33" s="42"/>
      <c r="R33" s="42"/>
      <c r="S33" s="42"/>
      <c r="T33" s="42"/>
      <c r="U33" s="42"/>
      <c r="V33" s="42"/>
      <c r="W33" s="42"/>
    </row>
    <row r="34" spans="2:23" s="12" customFormat="1" ht="12" x14ac:dyDescent="0.15"/>
    <row r="35" spans="2:23" s="12" customFormat="1" ht="12" x14ac:dyDescent="0.15"/>
    <row r="36" spans="2:23" s="12" customFormat="1" ht="12" x14ac:dyDescent="0.15"/>
    <row r="37" spans="2:23" s="12" customFormat="1" ht="12" x14ac:dyDescent="0.15"/>
    <row r="38" spans="2:23" s="12" customFormat="1" ht="12" x14ac:dyDescent="0.15"/>
    <row r="39" spans="2:23" s="12" customFormat="1" ht="12" x14ac:dyDescent="0.15"/>
    <row r="40" spans="2:23" s="12" customFormat="1" ht="12" x14ac:dyDescent="0.15"/>
    <row r="41" spans="2:23" s="12" customFormat="1" ht="12" x14ac:dyDescent="0.15"/>
    <row r="42" spans="2:23" s="12" customFormat="1" ht="12" x14ac:dyDescent="0.15"/>
    <row r="43" spans="2:23" s="12" customFormat="1" ht="12" x14ac:dyDescent="0.15"/>
    <row r="44" spans="2:23" s="12" customFormat="1" ht="12" x14ac:dyDescent="0.15"/>
    <row r="45" spans="2:23" s="12" customFormat="1" ht="12" x14ac:dyDescent="0.15"/>
    <row r="46" spans="2:23" s="12" customFormat="1" ht="12" x14ac:dyDescent="0.15"/>
    <row r="47" spans="2:23" s="12" customFormat="1" ht="12" x14ac:dyDescent="0.15"/>
    <row r="48" spans="2:23" s="12" customFormat="1" ht="12" x14ac:dyDescent="0.15"/>
    <row r="49" s="12" customFormat="1" ht="12" x14ac:dyDescent="0.15"/>
    <row r="50" s="12" customFormat="1" ht="12" x14ac:dyDescent="0.15"/>
    <row r="51" s="12" customFormat="1" ht="12" x14ac:dyDescent="0.15"/>
    <row r="52" s="12" customFormat="1" ht="12" x14ac:dyDescent="0.15"/>
    <row r="53" s="12" customFormat="1" ht="12" x14ac:dyDescent="0.15"/>
    <row r="54" s="12" customFormat="1" ht="12" x14ac:dyDescent="0.15"/>
    <row r="55" s="12" customFormat="1" ht="12" x14ac:dyDescent="0.15"/>
    <row r="56" s="12" customFormat="1" ht="12" x14ac:dyDescent="0.15"/>
    <row r="57" s="12" customFormat="1" ht="12" x14ac:dyDescent="0.15"/>
    <row r="58" s="12" customFormat="1" ht="12" x14ac:dyDescent="0.15"/>
    <row r="59" s="12" customFormat="1" ht="12" x14ac:dyDescent="0.15"/>
    <row r="60" s="12" customFormat="1" ht="12" x14ac:dyDescent="0.15"/>
    <row r="61" s="12" customFormat="1" ht="12" x14ac:dyDescent="0.15"/>
    <row r="62" s="12" customFormat="1" ht="12" x14ac:dyDescent="0.15"/>
    <row r="63" s="12" customFormat="1" ht="12" x14ac:dyDescent="0.15"/>
    <row r="64" s="12" customFormat="1" ht="12" x14ac:dyDescent="0.15"/>
    <row r="65" s="12" customFormat="1" ht="12" x14ac:dyDescent="0.15"/>
    <row r="66" s="12" customFormat="1" ht="12" x14ac:dyDescent="0.15"/>
    <row r="67" s="12" customFormat="1" ht="12" x14ac:dyDescent="0.15"/>
    <row r="68" s="12" customFormat="1" ht="12" x14ac:dyDescent="0.15"/>
    <row r="69" s="12" customFormat="1" ht="12" x14ac:dyDescent="0.15"/>
    <row r="70" s="12" customFormat="1" ht="12" x14ac:dyDescent="0.15"/>
    <row r="71" s="12" customFormat="1" ht="12" x14ac:dyDescent="0.15"/>
    <row r="72" s="12" customFormat="1" ht="12" x14ac:dyDescent="0.15"/>
    <row r="73" s="12" customFormat="1" ht="12" x14ac:dyDescent="0.15"/>
    <row r="74" s="12" customFormat="1" ht="12" x14ac:dyDescent="0.15"/>
    <row r="75" s="12" customFormat="1" ht="12" x14ac:dyDescent="0.15"/>
    <row r="76" s="12" customFormat="1" ht="12" x14ac:dyDescent="0.15"/>
    <row r="77" s="12" customFormat="1" ht="12" x14ac:dyDescent="0.15"/>
    <row r="78" s="12" customFormat="1" ht="12" x14ac:dyDescent="0.15"/>
    <row r="79" s="12" customFormat="1" ht="12" x14ac:dyDescent="0.15"/>
    <row r="80" s="12" customFormat="1" ht="12" x14ac:dyDescent="0.15"/>
    <row r="81" s="12" customFormat="1" ht="12" x14ac:dyDescent="0.15"/>
    <row r="82" s="12" customFormat="1" ht="12" x14ac:dyDescent="0.15"/>
    <row r="83" s="12" customFormat="1" ht="12" x14ac:dyDescent="0.15"/>
    <row r="84" s="12" customFormat="1" ht="12" x14ac:dyDescent="0.15"/>
    <row r="85" s="12" customFormat="1" ht="12" x14ac:dyDescent="0.15"/>
    <row r="86" s="12" customFormat="1" ht="12" x14ac:dyDescent="0.15"/>
    <row r="87" s="12" customFormat="1" ht="12" x14ac:dyDescent="0.15"/>
    <row r="88" s="12" customFormat="1" ht="12" x14ac:dyDescent="0.15"/>
    <row r="89" s="12" customFormat="1" ht="12" x14ac:dyDescent="0.15"/>
    <row r="90" s="12" customFormat="1" ht="12" x14ac:dyDescent="0.15"/>
    <row r="91" s="12" customFormat="1" ht="12" x14ac:dyDescent="0.15"/>
    <row r="92" s="12" customFormat="1" ht="12" x14ac:dyDescent="0.15"/>
    <row r="93" s="12" customFormat="1" ht="12" x14ac:dyDescent="0.15"/>
    <row r="94" s="12" customFormat="1" ht="12" x14ac:dyDescent="0.15"/>
    <row r="95" s="12" customFormat="1" ht="12" x14ac:dyDescent="0.15"/>
    <row r="96" s="12" customFormat="1" ht="12" x14ac:dyDescent="0.15"/>
    <row r="97" s="12" customFormat="1" ht="12" x14ac:dyDescent="0.15"/>
    <row r="98" s="12" customFormat="1" ht="12" x14ac:dyDescent="0.15"/>
    <row r="99" s="12" customFormat="1" ht="12" x14ac:dyDescent="0.15"/>
    <row r="100" s="12" customFormat="1" ht="12" x14ac:dyDescent="0.15"/>
    <row r="101" s="12" customFormat="1" ht="12" x14ac:dyDescent="0.15"/>
    <row r="102" s="12" customFormat="1" ht="12" x14ac:dyDescent="0.15"/>
    <row r="103" s="12" customFormat="1" ht="12" x14ac:dyDescent="0.15"/>
    <row r="104" s="12" customFormat="1" ht="12" x14ac:dyDescent="0.15"/>
    <row r="105" s="12" customFormat="1" ht="12" x14ac:dyDescent="0.15"/>
    <row r="106" s="12" customFormat="1" ht="12" x14ac:dyDescent="0.15"/>
    <row r="107" s="12" customFormat="1" ht="12" x14ac:dyDescent="0.15"/>
    <row r="108" s="12" customFormat="1" ht="12" x14ac:dyDescent="0.15"/>
    <row r="109" s="12" customFormat="1" ht="12" x14ac:dyDescent="0.15"/>
    <row r="110" s="12" customFormat="1" ht="12" x14ac:dyDescent="0.15"/>
    <row r="111" s="12" customFormat="1" ht="12" x14ac:dyDescent="0.15"/>
    <row r="112" s="12" customFormat="1" ht="12" x14ac:dyDescent="0.15"/>
    <row r="113" s="12" customFormat="1" ht="12" x14ac:dyDescent="0.15"/>
    <row r="114" s="12" customFormat="1" ht="12" x14ac:dyDescent="0.15"/>
    <row r="115" s="12" customFormat="1" ht="12" x14ac:dyDescent="0.15"/>
    <row r="116" s="12" customFormat="1" ht="12" x14ac:dyDescent="0.15"/>
    <row r="117" s="12" customFormat="1" ht="12" x14ac:dyDescent="0.15"/>
    <row r="118" s="12" customFormat="1" ht="12" x14ac:dyDescent="0.15"/>
    <row r="119" s="12" customFormat="1" ht="12" x14ac:dyDescent="0.15"/>
    <row r="120" s="12" customFormat="1" ht="12" x14ac:dyDescent="0.15"/>
    <row r="121" s="12" customFormat="1" ht="12" x14ac:dyDescent="0.15"/>
    <row r="122" s="12" customFormat="1" ht="12" x14ac:dyDescent="0.15"/>
    <row r="123" s="12" customFormat="1" ht="12" x14ac:dyDescent="0.15"/>
    <row r="124" s="12" customFormat="1" ht="12" x14ac:dyDescent="0.15"/>
    <row r="125" s="12" customFormat="1" ht="12" x14ac:dyDescent="0.15"/>
    <row r="126" s="12" customFormat="1" ht="12" x14ac:dyDescent="0.15"/>
    <row r="127" s="12" customFormat="1" ht="12" x14ac:dyDescent="0.15"/>
    <row r="128" s="12" customFormat="1" ht="12" x14ac:dyDescent="0.15"/>
    <row r="129" s="12" customFormat="1" ht="12" x14ac:dyDescent="0.15"/>
    <row r="130" s="12" customFormat="1" ht="12" x14ac:dyDescent="0.15"/>
    <row r="131" s="12" customFormat="1" ht="12" x14ac:dyDescent="0.15"/>
    <row r="132" s="12" customFormat="1" ht="12" x14ac:dyDescent="0.15"/>
    <row r="133" s="12" customFormat="1" ht="12" x14ac:dyDescent="0.15"/>
    <row r="134" s="12" customFormat="1" ht="12" x14ac:dyDescent="0.15"/>
    <row r="135" s="12" customFormat="1" ht="12" x14ac:dyDescent="0.15"/>
    <row r="136" s="12" customFormat="1" ht="12" x14ac:dyDescent="0.15"/>
    <row r="137" s="12" customFormat="1" ht="12" x14ac:dyDescent="0.15"/>
    <row r="138" s="12" customFormat="1" ht="12" x14ac:dyDescent="0.15"/>
    <row r="139" s="12" customFormat="1" ht="12" x14ac:dyDescent="0.15"/>
    <row r="140" s="12" customFormat="1" ht="12" x14ac:dyDescent="0.15"/>
    <row r="141" s="12" customFormat="1" ht="12" x14ac:dyDescent="0.15"/>
    <row r="142" s="12" customFormat="1" ht="12" x14ac:dyDescent="0.15"/>
    <row r="143" s="12" customFormat="1" ht="12" x14ac:dyDescent="0.15"/>
    <row r="144" s="12" customFormat="1" ht="12" x14ac:dyDescent="0.15"/>
    <row r="145" s="12" customFormat="1" ht="12" x14ac:dyDescent="0.15"/>
    <row r="146" s="12" customFormat="1" ht="12" x14ac:dyDescent="0.15"/>
    <row r="147" s="12" customFormat="1" ht="12" x14ac:dyDescent="0.15"/>
    <row r="148" s="12" customFormat="1" ht="12" x14ac:dyDescent="0.15"/>
    <row r="149" s="1" customFormat="1" ht="12" x14ac:dyDescent="0.15"/>
    <row r="150" s="1" customFormat="1" ht="12" x14ac:dyDescent="0.15"/>
    <row r="151" s="1" customFormat="1" ht="12" x14ac:dyDescent="0.15"/>
    <row r="152" s="1" customFormat="1" ht="12" x14ac:dyDescent="0.15"/>
    <row r="153" s="1" customFormat="1" ht="12" x14ac:dyDescent="0.15"/>
    <row r="154" s="1" customFormat="1" ht="12" x14ac:dyDescent="0.15"/>
    <row r="155" s="1" customFormat="1" ht="12" x14ac:dyDescent="0.15"/>
    <row r="156" s="1" customFormat="1" ht="12" x14ac:dyDescent="0.15"/>
    <row r="157" s="1" customFormat="1" ht="12" x14ac:dyDescent="0.15"/>
    <row r="158" s="1" customFormat="1" ht="12" x14ac:dyDescent="0.15"/>
    <row r="159" s="1" customFormat="1" ht="12" x14ac:dyDescent="0.15"/>
  </sheetData>
  <customSheetViews>
    <customSheetView guid="{34493CA0-9924-43FC-A4FE-02C1C125D292}" scale="85" showPageBreaks="1" showGridLines="0" fitToPage="1" printArea="1" view="pageBreakPreview">
      <selection activeCell="B1" sqref="B1:I49"/>
      <rowBreaks count="1" manualBreakCount="1">
        <brk id="49" min="1" max="23" man="1"/>
      </rowBreaks>
      <pageMargins left="0.39370078740157483" right="0.39370078740157483" top="0.59055118110236227" bottom="0" header="0.39370078740157483" footer="0.31496062992125984"/>
      <printOptions horizontalCentered="1"/>
    </customSheetView>
    <customSheetView guid="{3B0F4A84-A0B4-4B34-9F25-CC72CB32209F}" scale="85" showPageBreaks="1" showGridLines="0" fitToPage="1" printArea="1" view="pageBreakPreview" topLeftCell="A19">
      <selection activeCell="B50" sqref="B50:Y114"/>
      <rowBreaks count="1" manualBreakCount="1">
        <brk id="50" min="1" max="23" man="1"/>
      </rowBreaks>
      <pageMargins left="0.39370078740157483" right="0.39370078740157483" top="0.59055118110236227" bottom="0" header="0.39370078740157483" footer="0.31496062992125984"/>
      <printOptions horizontalCentered="1"/>
    </customSheetView>
  </customSheetViews>
  <mergeCells count="3">
    <mergeCell ref="B32:D32"/>
    <mergeCell ref="B4:F4"/>
    <mergeCell ref="B7:D7"/>
  </mergeCells>
  <phoneticPr fontId="19"/>
  <pageMargins left="0.59055118110236227" right="0.19685039370078741" top="0.78740157480314965" bottom="0.39370078740157483" header="0.39370078740157483"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様式14-1-3（別紙1）</vt:lpstr>
      <vt:lpstr>様式14-1-3（別紙2）</vt:lpstr>
      <vt:lpstr>様式14-1-3（別紙3）</vt:lpstr>
      <vt:lpstr>'様式14-1-3（別紙1）'!Print_Area</vt:lpstr>
      <vt:lpstr>'様式14-1-3（別紙2）'!Print_Area</vt:lpstr>
      <vt:lpstr>'様式14-1-3（別紙3）'!Print_Area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2014-12-02T08:37:21Z</dcterms:created>
  <dcterms:modified xsi:type="dcterms:W3CDTF">2024-06-20T08:28:23Z</dcterms:modified>
</cp:coreProperties>
</file>